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autoCompressPictures="0"/>
  <mc:AlternateContent xmlns:mc="http://schemas.openxmlformats.org/markup-compatibility/2006">
    <mc:Choice Requires="x15">
      <x15ac:absPath xmlns:x15ac="http://schemas.microsoft.com/office/spreadsheetml/2010/11/ac" url="/Users/nicolakuepfer/RIO YACHTS Dropbox/Nicolas Küpfer/1. Condivisi Rio Yachts/1. CATALOGHI &amp; LISTINI/1. LISTINI - CONFIGURATORI/1. EUROPA/1. 2026/"/>
    </mc:Choice>
  </mc:AlternateContent>
  <xr:revisionPtr revIDLastSave="0" documentId="13_ncr:1_{E3AD2167-4CCE-BD46-8996-F8CFA45DECC9}" xr6:coauthVersionLast="47" xr6:coauthVersionMax="47" xr10:uidLastSave="{00000000-0000-0000-0000-000000000000}"/>
  <bookViews>
    <workbookView xWindow="0" yWindow="500" windowWidth="35840" windowHeight="21900" xr2:uid="{7B8A6A94-96AD-452B-BE56-8FD09552D2EB}"/>
  </bookViews>
  <sheets>
    <sheet name="CONF OPT SPORT COUPE' 58" sheetId="1" r:id="rId1"/>
    <sheet name="DATA OPT " sheetId="5" state="hidden" r:id="rId2"/>
  </sheets>
  <definedNames>
    <definedName name="_xlnm.Print_Area" localSheetId="0">'CONF OPT SPORT COUPE'' 58'!$A$1:$D$86</definedName>
    <definedName name="ITA">'CONF OPT SPORT COUPE'' 58'!$D$1</definedName>
    <definedName name="Z_814991DB_D86F_4AD0_9BFA_628B17D122F5_.wvu.Cols" localSheetId="0" hidden="1">'CONF OPT SPORT COUPE'' 58'!#REF!</definedName>
    <definedName name="Z_814991DB_D86F_4AD0_9BFA_628B17D122F5_.wvu.PrintArea" localSheetId="0" hidden="1">'CONF OPT SPORT COUPE'' 58'!$A$1:$C$87</definedName>
    <definedName name="Z_814991DB_D86F_4AD0_9BFA_628B17D122F5_.wvu.Rows" localSheetId="0" hidden="1">'CONF OPT SPORT COUPE'' 58'!#REF!,'CONF OPT SPORT COUPE'' 58'!#REF!,'CONF OPT SPORT COUPE'' 58'!#REF!</definedName>
  </definedNames>
  <calcPr calcId="191029"/>
  <customWorkbookViews>
    <customWorkbookView name="STAMPA" guid="{814991DB-D86F-4AD0-9BFA-628B17D122F5}"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71" i="1" l="1"/>
  <c r="C37" i="1"/>
  <c r="D37" i="1" s="1"/>
  <c r="A37" i="1"/>
  <c r="A39" i="1" l="1"/>
  <c r="C39" i="1"/>
  <c r="D39" i="1" s="1"/>
  <c r="A53" i="1"/>
  <c r="A54" i="1"/>
  <c r="A55" i="1"/>
  <c r="A56" i="1"/>
  <c r="A57" i="1"/>
  <c r="A58" i="1"/>
  <c r="A59" i="1"/>
  <c r="A33" i="1"/>
  <c r="A34" i="1"/>
  <c r="C35" i="1"/>
  <c r="D35" i="1" s="1"/>
  <c r="A35" i="1"/>
  <c r="C59" i="1" l="1"/>
  <c r="D59" i="1" s="1"/>
  <c r="A42" i="1"/>
  <c r="C42" i="1"/>
  <c r="D42" i="1" s="1"/>
  <c r="A43" i="1"/>
  <c r="C43" i="1"/>
  <c r="D43" i="1" s="1"/>
  <c r="A44" i="1"/>
  <c r="C44" i="1"/>
  <c r="D44" i="1" s="1"/>
  <c r="A45" i="1"/>
  <c r="C45" i="1"/>
  <c r="D45" i="1" s="1"/>
  <c r="A46" i="1"/>
  <c r="C46" i="1"/>
  <c r="D46" i="1" s="1"/>
  <c r="A47" i="1"/>
  <c r="C47" i="1"/>
  <c r="D47" i="1" s="1"/>
  <c r="A48" i="1"/>
  <c r="C48" i="1"/>
  <c r="D48" i="1" s="1"/>
  <c r="A49" i="1"/>
  <c r="C49" i="1"/>
  <c r="D49" i="1" s="1"/>
  <c r="A50" i="1"/>
  <c r="C50" i="1"/>
  <c r="D50" i="1" s="1"/>
  <c r="A51" i="1"/>
  <c r="C51" i="1"/>
  <c r="D51" i="1"/>
  <c r="A52" i="1"/>
  <c r="C52" i="1"/>
  <c r="D52" i="1" s="1"/>
  <c r="C53" i="1"/>
  <c r="D53" i="1" s="1"/>
  <c r="C54" i="1"/>
  <c r="D54" i="1"/>
  <c r="C55" i="1"/>
  <c r="D55" i="1" s="1"/>
  <c r="C56" i="1"/>
  <c r="D56" i="1" s="1"/>
  <c r="C57" i="1"/>
  <c r="D57" i="1" s="1"/>
  <c r="C58" i="1"/>
  <c r="D58" i="1" s="1"/>
  <c r="A15" i="1" l="1"/>
  <c r="C15" i="1"/>
  <c r="D15" i="1" s="1"/>
  <c r="A16" i="1"/>
  <c r="C16" i="1"/>
  <c r="D16" i="1" s="1"/>
  <c r="A17" i="1"/>
  <c r="C17" i="1"/>
  <c r="D17" i="1" s="1"/>
  <c r="A18" i="1"/>
  <c r="C18" i="1"/>
  <c r="D18" i="1" s="1"/>
  <c r="A19" i="1"/>
  <c r="C19" i="1"/>
  <c r="D19" i="1" s="1"/>
  <c r="A20" i="1"/>
  <c r="C20" i="1"/>
  <c r="D20" i="1" s="1"/>
  <c r="A21" i="1"/>
  <c r="C21" i="1"/>
  <c r="D21" i="1" s="1"/>
  <c r="A11" i="1"/>
  <c r="B11" i="1"/>
  <c r="C11" i="1"/>
  <c r="A12" i="1"/>
  <c r="D12" i="1"/>
  <c r="A72" i="1"/>
  <c r="C72" i="1"/>
  <c r="D72" i="1" s="1"/>
  <c r="A73" i="1"/>
  <c r="C73" i="1"/>
  <c r="D73" i="1" s="1"/>
  <c r="A74" i="1"/>
  <c r="C74" i="1"/>
  <c r="D74" i="1" s="1"/>
  <c r="C69" i="1"/>
  <c r="D69" i="1" s="1"/>
  <c r="A69" i="1"/>
  <c r="A62" i="1"/>
  <c r="C62" i="1"/>
  <c r="D62" i="1" s="1"/>
  <c r="A63" i="1"/>
  <c r="C63" i="1"/>
  <c r="D63" i="1" s="1"/>
  <c r="A64" i="1"/>
  <c r="C64" i="1"/>
  <c r="D64" i="1" s="1"/>
  <c r="A65" i="1"/>
  <c r="C65" i="1"/>
  <c r="D65" i="1" s="1"/>
  <c r="A66" i="1"/>
  <c r="C66" i="1"/>
  <c r="D66" i="1" s="1"/>
  <c r="A67" i="1"/>
  <c r="C67" i="1"/>
  <c r="D67" i="1" s="1"/>
  <c r="A68" i="1"/>
  <c r="C68" i="1"/>
  <c r="D68" i="1" s="1"/>
  <c r="A61" i="1"/>
  <c r="C61" i="1"/>
  <c r="D61" i="1" s="1"/>
  <c r="A30" i="1"/>
  <c r="C30" i="1"/>
  <c r="D30" i="1" s="1"/>
  <c r="A31" i="1"/>
  <c r="C31" i="1"/>
  <c r="D31" i="1" s="1"/>
  <c r="A32" i="1"/>
  <c r="C32" i="1"/>
  <c r="D32" i="1" s="1"/>
  <c r="C33" i="1"/>
  <c r="D33" i="1" s="1"/>
  <c r="C34" i="1"/>
  <c r="D34" i="1" s="1"/>
  <c r="A36" i="1"/>
  <c r="C36" i="1"/>
  <c r="D36" i="1" s="1"/>
  <c r="A38" i="1"/>
  <c r="C38" i="1"/>
  <c r="D38" i="1" s="1"/>
  <c r="A29" i="1"/>
  <c r="C29" i="1"/>
  <c r="D29" i="1" s="1"/>
  <c r="A22" i="1"/>
  <c r="C22" i="1"/>
  <c r="D22" i="1" s="1"/>
  <c r="A23" i="1"/>
  <c r="D23" i="1"/>
  <c r="A24" i="1"/>
  <c r="C24" i="1"/>
  <c r="D24" i="1" s="1"/>
  <c r="A25" i="1"/>
  <c r="C25" i="1"/>
  <c r="D25" i="1" s="1"/>
  <c r="A26" i="1"/>
  <c r="C26" i="1"/>
  <c r="D26" i="1" s="1"/>
  <c r="A27" i="1"/>
  <c r="C27" i="1"/>
  <c r="D27" i="1" s="1"/>
  <c r="A28" i="1"/>
  <c r="C28" i="1"/>
  <c r="D28" i="1" s="1"/>
  <c r="C75" i="1" l="1"/>
  <c r="C41" i="1" l="1"/>
  <c r="A41" i="1"/>
  <c r="A79" i="1" l="1"/>
  <c r="C14" i="1"/>
  <c r="C10" i="1"/>
  <c r="A86" i="1" l="1"/>
  <c r="A14" i="1" l="1"/>
  <c r="D14" i="1"/>
  <c r="B21" i="5"/>
  <c r="C21" i="5"/>
  <c r="D21" i="5"/>
  <c r="A21" i="5"/>
  <c r="A9" i="1"/>
  <c r="D41" i="1"/>
  <c r="C9" i="1"/>
  <c r="A71" i="1" l="1"/>
  <c r="D71" i="1"/>
  <c r="B77" i="1" s="1"/>
  <c r="D50" i="5"/>
  <c r="D70" i="5"/>
  <c r="B80" i="5"/>
  <c r="C80" i="5"/>
  <c r="D80" i="5"/>
  <c r="A80" i="5"/>
  <c r="A10" i="1"/>
  <c r="B9" i="1"/>
  <c r="A70" i="1" l="1"/>
  <c r="B76" i="1"/>
  <c r="D76" i="1" s="1"/>
  <c r="A60" i="1" l="1"/>
  <c r="A40" i="1"/>
  <c r="D75" i="1"/>
  <c r="A81" i="1"/>
  <c r="A82" i="1"/>
  <c r="A83" i="1"/>
  <c r="A84" i="1"/>
  <c r="A80" i="1"/>
  <c r="A77" i="1"/>
  <c r="A78" i="1"/>
  <c r="A76" i="1"/>
  <c r="B70" i="1"/>
  <c r="C13" i="1"/>
  <c r="B10" i="1"/>
  <c r="C85" i="5"/>
  <c r="C70" i="5"/>
  <c r="C50" i="5"/>
  <c r="B85" i="5"/>
  <c r="B70" i="5"/>
  <c r="B50" i="5"/>
  <c r="B23" i="5"/>
  <c r="B60" i="1" l="1"/>
  <c r="B40" i="1"/>
  <c r="B13" i="1"/>
  <c r="A70" i="5"/>
  <c r="A23" i="5"/>
  <c r="A85" i="5"/>
  <c r="A50" i="5"/>
  <c r="A13" i="1" l="1"/>
  <c r="A75" i="1"/>
  <c r="D77" i="1" l="1"/>
  <c r="D78" i="1" s="1"/>
  <c r="B78" i="1" l="1"/>
  <c r="B75" i="1" l="1"/>
  <c r="C70" i="1" s="1"/>
  <c r="C40" i="1"/>
  <c r="C60" i="1"/>
</calcChain>
</file>

<file path=xl/sharedStrings.xml><?xml version="1.0" encoding="utf-8"?>
<sst xmlns="http://schemas.openxmlformats.org/spreadsheetml/2006/main" count="360" uniqueCount="327">
  <si>
    <t>ENG</t>
  </si>
  <si>
    <t>FUNCTIONALITY</t>
  </si>
  <si>
    <t>Boat Price</t>
  </si>
  <si>
    <t>Optional Price</t>
  </si>
  <si>
    <t>ITA</t>
  </si>
  <si>
    <t>FUNZIONALITA'</t>
  </si>
  <si>
    <t>LISTINO</t>
  </si>
  <si>
    <t>Colore Scafo</t>
  </si>
  <si>
    <t>Colore Coperta</t>
  </si>
  <si>
    <t>Fughe Teak</t>
  </si>
  <si>
    <t>Colore Interni</t>
  </si>
  <si>
    <t>Prezzo Barca</t>
  </si>
  <si>
    <t>Hull Colour</t>
  </si>
  <si>
    <t>Deck Colour</t>
  </si>
  <si>
    <t>Teak Caulking</t>
  </si>
  <si>
    <t>Interior Decor</t>
  </si>
  <si>
    <t>ESP</t>
  </si>
  <si>
    <t>FRA</t>
  </si>
  <si>
    <t>COLORAZIONI E VERNICIATURE</t>
  </si>
  <si>
    <t>Prezzo Optional</t>
  </si>
  <si>
    <t>I prezzi sono intesi per la consegna dello yacht franco-fabbrica. Le tasse e le tasse del paese di destinazione finale dello yacht, se presenti, non sono incluse. Qualora l'Acquirente abbia la propria residenza o sede all'interno della Comunità Europea, il motoryacht, dopo la consegna, dovrà immediatamente lasciare lo Stato italiano con prova indiscutibile. I limiti di fornitura sono secondo la specifica tecnica (edizione in vigore) e comprendono la decorazione interna standard. Il Costruttore si riserva il diritto di modificare, in qualsiasi momento e senza preavviso, i prezzi, i limiti di fornitura e le specifiche tecniche. Il prezzo degli articoli opzionali verrà definito in base al listino applicabile in vigore al momento della scadenza della configurazione.</t>
  </si>
  <si>
    <t xml:space="preserve">Totale </t>
  </si>
  <si>
    <t>PAINTINGS</t>
  </si>
  <si>
    <t>COLORES Y PINTURAS</t>
  </si>
  <si>
    <t>FUNCIONALIDADES</t>
  </si>
  <si>
    <t>PRICE LIST</t>
  </si>
  <si>
    <t>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t>
  </si>
  <si>
    <t>Total</t>
  </si>
  <si>
    <t>FONCTIONNALITÉ'</t>
  </si>
  <si>
    <t>OFFRE</t>
  </si>
  <si>
    <t>COULEURS ET PEINTURE</t>
  </si>
  <si>
    <t>TARIF</t>
  </si>
  <si>
    <t>Les prix sont destinés à la livraison du bateau départ usine. Les taxes et droits de douane du pays de destination finale du bateau, le cas échéant, ne sont pas inclus. Si l'Acheteur a sa résidence ou son siège social dans la Communauté européenne, le bateau à moteur, après livraison, doit immédiatement quitter l'État italien avec une preuve irréfutable. Les limites d'approvisionnement sont conformes à la spécification technique (édition actuelle) et incluent la décoration intérieure standard. Le Fabricant se réserve le droit de modifier les prix, les limites d'approvisionnement et les spécifications techniques à tout moment et sans préavis. Le prix des éléments optionnels sera déterminé selon la liste de prix applicable en vigueur au moment de l'expiration de la configuration.</t>
  </si>
  <si>
    <t>Precio Barco</t>
  </si>
  <si>
    <t>Prix bateau</t>
  </si>
  <si>
    <t>Prix options</t>
  </si>
  <si>
    <t>Couleur de coque</t>
  </si>
  <si>
    <t>Couleur du pont</t>
  </si>
  <si>
    <t>Color del casco</t>
  </si>
  <si>
    <t>Calafateo de teca</t>
  </si>
  <si>
    <t>Color interior</t>
  </si>
  <si>
    <t>FONCTIONNALITÉ</t>
  </si>
  <si>
    <t>LINGUA:</t>
  </si>
  <si>
    <t>LANGUAGE:</t>
  </si>
  <si>
    <t>LANGUE:</t>
  </si>
  <si>
    <t>SCONTO</t>
  </si>
  <si>
    <t>DISCOUNT</t>
  </si>
  <si>
    <t>DESCUENTO</t>
  </si>
  <si>
    <t>REMISE</t>
  </si>
  <si>
    <t>Couleur de calfeutrage du teck</t>
  </si>
  <si>
    <t>IDIOMA:</t>
  </si>
  <si>
    <t>LISTADO</t>
  </si>
  <si>
    <t>Precio Extras</t>
  </si>
  <si>
    <t>Color de la cubierta</t>
  </si>
  <si>
    <t>Certificato CE e dichiarazione di conformità</t>
  </si>
  <si>
    <t>CE Certificate and declaration of Conformity</t>
  </si>
  <si>
    <t>Certificat CE et declaration de conformité</t>
  </si>
  <si>
    <t>Certificado CE y declaration de Conformidad</t>
  </si>
  <si>
    <t>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t>
  </si>
  <si>
    <t>MOTORIZZAZIONE ALTERNATIVA</t>
  </si>
  <si>
    <t>ALTERNATIVE ENGINES</t>
  </si>
  <si>
    <t>MOTORES ALTERNATIVOS</t>
  </si>
  <si>
    <t>MOTEURS ALTERNATIFS</t>
  </si>
  <si>
    <t>-/-</t>
  </si>
  <si>
    <t>Hydrobrosses salle de bain</t>
  </si>
  <si>
    <t>Copertura per trasporto</t>
  </si>
  <si>
    <t>Transport cover</t>
  </si>
  <si>
    <t>Couverture de transport</t>
  </si>
  <si>
    <t>Funda de transporte</t>
  </si>
  <si>
    <t>ESTERNI</t>
  </si>
  <si>
    <t>INTERNI</t>
  </si>
  <si>
    <t>INTERIORES</t>
  </si>
  <si>
    <t>INTÉRIEUR</t>
  </si>
  <si>
    <t>INTERIORS</t>
  </si>
  <si>
    <t>TRASPORTO</t>
  </si>
  <si>
    <t>TRANSPORTATION</t>
  </si>
  <si>
    <t>TRANSPORTE</t>
  </si>
  <si>
    <t>TRANSPORT</t>
  </si>
  <si>
    <t>EXTERIORS</t>
  </si>
  <si>
    <t>EXTERIORES</t>
  </si>
  <si>
    <t>EXTÉRIEURS</t>
  </si>
  <si>
    <t>LISTINO EU</t>
  </si>
  <si>
    <t>EU PRICE LIST</t>
  </si>
  <si>
    <t>EU LISTADO</t>
  </si>
  <si>
    <t>EU TARIFS</t>
  </si>
  <si>
    <t>#</t>
  </si>
  <si>
    <t>Nome barca luminoso a poppa</t>
  </si>
  <si>
    <t>Passerella Idraulica a scomparsa</t>
  </si>
  <si>
    <t>Passerelle hydraulique escamotable</t>
  </si>
  <si>
    <t>Pasarela hidráulica retráctil</t>
  </si>
  <si>
    <t>Retractable hydraulic gangway</t>
  </si>
  <si>
    <t>CONFIGURAZIONE BARCA</t>
  </si>
  <si>
    <t>BOAT CONFIGURATION</t>
  </si>
  <si>
    <t>CONFIGURACIÓN DEL BARCO</t>
  </si>
  <si>
    <t>CONFIGURATION DU BATEAU</t>
  </si>
  <si>
    <t>Colore Esterni</t>
  </si>
  <si>
    <t>Exterior Decor</t>
  </si>
  <si>
    <t>Color exterior</t>
  </si>
  <si>
    <t>Couleur exterieur</t>
  </si>
  <si>
    <t>Bright boat name on the stern</t>
  </si>
  <si>
    <t>Nombre del barco brillante en la popa.</t>
  </si>
  <si>
    <t>Nom du bateau lumineux sur la poupe</t>
  </si>
  <si>
    <t>Telo bagno 170x130 acquamarina logato RY 500 gr/mq</t>
  </si>
  <si>
    <t>Bath towel 170x130 aquamarine with RY logo 500 gr/sm</t>
  </si>
  <si>
    <t>Toalla de baño 170x130 aguamarina con logo RY 500 gr/mc</t>
  </si>
  <si>
    <t>Serviette de bain 170x130 aigue-marine avec logo RY 500 gr/mc</t>
  </si>
  <si>
    <t>Cuscini 40x40 acquamarina logato RY (coppia)</t>
  </si>
  <si>
    <t>40x40 aquamarine cushions with RY logo (couple)</t>
  </si>
  <si>
    <t>Cojines 40x40 aguamarina con logo RY (pareja)</t>
  </si>
  <si>
    <t>IdroscopinI bagno</t>
  </si>
  <si>
    <t>Crew cabin with a/c</t>
  </si>
  <si>
    <t>Cabina equipaggio con a/c</t>
  </si>
  <si>
    <t>Cabine de marin avec a/c</t>
  </si>
  <si>
    <t>Cabina de marinero con a/c</t>
  </si>
  <si>
    <t>Toilet hydrobrushes</t>
  </si>
  <si>
    <t>HidrocepilloSsde baño</t>
  </si>
  <si>
    <t>Letto prua sdoppiabile</t>
  </si>
  <si>
    <t>Double bow bed</t>
  </si>
  <si>
    <t>Lit douple avant</t>
  </si>
  <si>
    <t>Cama de proa divisible</t>
  </si>
  <si>
    <t>Radar 36 Nm</t>
  </si>
  <si>
    <t>Movimentazione elettrica poltrona pilota</t>
  </si>
  <si>
    <t>Movimiento eléctrico del asiento del piloto.</t>
  </si>
  <si>
    <t>Mouvement électrique du siège pilote</t>
  </si>
  <si>
    <t>Electric movement of the pilot seat</t>
  </si>
  <si>
    <t>Selle per moto d'acqua/tender</t>
  </si>
  <si>
    <t>Seats for jet skis/tenders</t>
  </si>
  <si>
    <t>Asientos para motos de agua/tenders</t>
  </si>
  <si>
    <t>Hull metallic painting</t>
  </si>
  <si>
    <t>Pintura metalizado de casco</t>
  </si>
  <si>
    <t>Peinture de coque métallisée</t>
  </si>
  <si>
    <t>OFFERTA IVA ESCLUSA</t>
  </si>
  <si>
    <t>OFFER VAT EXCLUDED</t>
  </si>
  <si>
    <t>OFERTA VAT EXCLUIDO</t>
  </si>
  <si>
    <t>OFFRE HORS TAXES</t>
  </si>
  <si>
    <t>PREZZO BARCA IVA ESCLUSA</t>
  </si>
  <si>
    <t>BOAT PRICE VAT EXCLUDED</t>
  </si>
  <si>
    <t>PRECIO BARCO VAT EXCLUIDO</t>
  </si>
  <si>
    <t>PRIX BATEAU HORS TAXES</t>
  </si>
  <si>
    <t>NETTO I.E.</t>
  </si>
  <si>
    <t>NET PRICE V.E.</t>
  </si>
  <si>
    <t>PRECIO NETO V.E.</t>
  </si>
  <si>
    <t>PRIX NET H.T.</t>
  </si>
  <si>
    <t>Verniciatura Hard Top e accessori nero lucido</t>
  </si>
  <si>
    <t>Hard top and accessories glossy black painting</t>
  </si>
  <si>
    <t>Pintura de techo rígido y accesorios en negro brillante.</t>
  </si>
  <si>
    <t>Peinture du toit rigide et accessoires noir brillant</t>
  </si>
  <si>
    <t>Antenna satellitare con 2 Radome I4</t>
  </si>
  <si>
    <t>Satellite Antenna with 2 radome I4</t>
  </si>
  <si>
    <t>Antena satélite con 2 radomos I4</t>
  </si>
  <si>
    <t>Antenne satellite avec 2 radômes I4</t>
  </si>
  <si>
    <t>Radome vuoti neri (n°2) I4</t>
  </si>
  <si>
    <t>Empty black radome (#2) I4</t>
  </si>
  <si>
    <t>Radomos negros vacíos (#2) I4</t>
  </si>
  <si>
    <t>Radômes noirs vides (#2) I4</t>
  </si>
  <si>
    <t>Telecamera poppa</t>
  </si>
  <si>
    <t>Stern camera</t>
  </si>
  <si>
    <t>Cámara popa</t>
  </si>
  <si>
    <t>Caméra poupe</t>
  </si>
  <si>
    <t>Telecamera sala macchine</t>
  </si>
  <si>
    <t>Engine room camera</t>
  </si>
  <si>
    <t>Cámara de la sala de máquinas</t>
  </si>
  <si>
    <t>Sistema stereo JL (radio, amplificatore, subwoofer, 6 altoparlanti esterni, 2 tweeters, 2 altoparlanti interni) - Upgrade</t>
  </si>
  <si>
    <t>Stereo system JL (Radio, Amplifier, subwoofer, 6 external speakers, 2 tweeters, 2 internal speakers) - Upgrade</t>
  </si>
  <si>
    <t>Sistema estéreo JL (Radio, Amplificador, subwoofer, 6 parlantes externos, 2 tweeters,2 parlantes internos) - Upgrade</t>
  </si>
  <si>
    <t>Système stéréo JL (Radio, Amplificateur, caisson de basses, 6 haut-parleurs externes, 2 tweeters, 2 haut-parleurs internes) - Upgrade</t>
  </si>
  <si>
    <t>Joystick ormeggio integrato elica prua e poppa proporzionali</t>
  </si>
  <si>
    <t>Predisposizione impianto TV (4 aree) con antenna terrestre</t>
  </si>
  <si>
    <t>Preparation of TV system (4 areas) with terrestrial antenna</t>
  </si>
  <si>
    <t>Preparación de sistema de TV (4 áreas) con antena terrestre</t>
  </si>
  <si>
    <t>Préparation du système TV (4 zones) avec antenne terrestre</t>
  </si>
  <si>
    <t>TV 43" Salone/pozzetto a scomparsa</t>
  </si>
  <si>
    <t>TV Master Cabin 43''</t>
  </si>
  <si>
    <t>TV  Cabina Vip 24''</t>
  </si>
  <si>
    <t>TV  Cabina ospiti 24''</t>
  </si>
  <si>
    <t>Vericello tonneggio a poppa Dritta</t>
  </si>
  <si>
    <t>Vericello tonneggio a poppa Sinistra</t>
  </si>
  <si>
    <t>Lavaggio automatico catena/ancora</t>
  </si>
  <si>
    <t>Stabilizzatore giroscopico Seakeeper 9</t>
  </si>
  <si>
    <t>Gyroscopic stabilizer Seakeeper 9</t>
  </si>
  <si>
    <t>Estabilizador giroscópico Seakeeper 9</t>
  </si>
  <si>
    <t>Divano tuga</t>
  </si>
  <si>
    <t>Deckhouse sofa</t>
  </si>
  <si>
    <t>Sofá deckhouse</t>
  </si>
  <si>
    <t>Canapé proue</t>
  </si>
  <si>
    <t>Versione a due cabine con tavolo fisso</t>
  </si>
  <si>
    <t>Lavastoviglie</t>
  </si>
  <si>
    <t>Cantinetta vini</t>
  </si>
  <si>
    <t>Frigorifero aggiuntivo/freezer 35 lt divano</t>
  </si>
  <si>
    <t>Fabbricatore di ghiaccio pozzetto (sostituzione)</t>
  </si>
  <si>
    <t>Cappe per prendisole prua, poppa, divano e tavolo est.</t>
  </si>
  <si>
    <t>Luci subacquee di poppa (n°3)</t>
  </si>
  <si>
    <t>Luci subacquee laterali (n°2)</t>
  </si>
  <si>
    <t>Verniciatura metallizzata carena</t>
  </si>
  <si>
    <t>Trasporto Franco Savona</t>
  </si>
  <si>
    <t>Trasporto Franco Jesolo</t>
  </si>
  <si>
    <t>Antivegetativa (bianca o nera)</t>
  </si>
  <si>
    <t>Antifouling Paint (black or white)</t>
  </si>
  <si>
    <t>Antifouling pintura (negra o banca)</t>
  </si>
  <si>
    <t>Aire acondicionado tropical de 72.000 BTU - actualización de 60K BTU</t>
  </si>
  <si>
    <t>72K BTU Tropical Air Conditioning - Upgrade from 60K BTU</t>
  </si>
  <si>
    <t>Aria condizionata tropicale 72K BTU - Upgrade da 60K BTU</t>
  </si>
  <si>
    <t>Climatisation tropicale de 72 000 BTU - Mise à niveau de 60K BTU</t>
  </si>
  <si>
    <t>Joystick d'amarrage intégré, propulseur d'étrave et de poupe proportionnel</t>
  </si>
  <si>
    <t>Joystick de amarre integrado, hélice proporcional de proa y popa</t>
  </si>
  <si>
    <t>Integrated mooring joystick, proportional bow and stern thruster</t>
  </si>
  <si>
    <t>Joystick ormeggio Volvo Penta</t>
  </si>
  <si>
    <t>Volvo Penta docking joystick</t>
  </si>
  <si>
    <t>Joystick de acoplamiento Volvo Penta</t>
  </si>
  <si>
    <t>Joystick d'amarrage Volvo Penta</t>
  </si>
  <si>
    <t>TBD</t>
  </si>
  <si>
    <t>Lavage automatique de la chaîne/ancre</t>
  </si>
  <si>
    <t>Lavado automático de cadenas/anclas</t>
  </si>
  <si>
    <t>Automatic chain/anchor washing</t>
  </si>
  <si>
    <t>Lavatrice Lavasciuga</t>
  </si>
  <si>
    <t>Washer dryer machine</t>
  </si>
  <si>
    <t>Lavadora secadora</t>
  </si>
  <si>
    <t>Lave-linge séchant</t>
  </si>
  <si>
    <t>Dishwasher</t>
  </si>
  <si>
    <t>Lavavajillas</t>
  </si>
  <si>
    <t>Lave-vaisselle</t>
  </si>
  <si>
    <t>17KW Generator Upgrade</t>
  </si>
  <si>
    <t>Actualización del generador de 17 KW</t>
  </si>
  <si>
    <t>Mise à niveau d'une chaîne en acier inoxydable de 100 m</t>
  </si>
  <si>
    <t>Mejora de cadena de acero inoxidable de 100 m</t>
  </si>
  <si>
    <t>100 m stainless steel chain upgrade</t>
  </si>
  <si>
    <t>Additional fridge/freezer 35 lt sofa</t>
  </si>
  <si>
    <t>Nevera/congelador adicional sofá 35 lt</t>
  </si>
  <si>
    <t>Réfrigérateur/congélateur supplémentaire canapé 35 litres</t>
  </si>
  <si>
    <t>Capotas para tomar el sol en proa, popa, sofá y mesa de este.</t>
  </si>
  <si>
    <t>Canvas for sunbathing bow, stern, sofa and east table.</t>
  </si>
  <si>
    <t>Deck ice maker (replacement)</t>
  </si>
  <si>
    <t>Fabricador de hielo en sumidero (reemplazo)</t>
  </si>
  <si>
    <t>Machine à glaçons de puisard (remplacement)</t>
  </si>
  <si>
    <t>Aft underwater lights (nb 3)</t>
  </si>
  <si>
    <t>Luces subacuáticas de popa (n°)</t>
  </si>
  <si>
    <t>Feux sous-marins de poupe (n°3)</t>
  </si>
  <si>
    <t>Side underwater lights (#2)</t>
  </si>
  <si>
    <t>Luces subacuáticas de lado (#2)</t>
  </si>
  <si>
    <t>Feux sous-marins laterales (#2)</t>
  </si>
  <si>
    <t>Oscuranti vetri Hard Top (4)</t>
  </si>
  <si>
    <t>Hard Top window blinds (4)</t>
  </si>
  <si>
    <t>Persianas de techo rígido (4)</t>
  </si>
  <si>
    <t>Tendalino prendisole di prua con 4 pali in Carbonio</t>
  </si>
  <si>
    <t>Bow sun canopy with 4 removable Carbon poles</t>
  </si>
  <si>
    <t>Toldo de sol de proa con 4 postes en Carbon</t>
  </si>
  <si>
    <t>Starboard stern warping winch</t>
  </si>
  <si>
    <t>Warping winch on port stern</t>
  </si>
  <si>
    <t>TV 43" Retractable lounge/cockpit</t>
  </si>
  <si>
    <t>TV 43" Salon/cockpit rétractable</t>
  </si>
  <si>
    <t>TV 43" Salón/cabina retráctil</t>
  </si>
  <si>
    <t>Full metallic painting</t>
  </si>
  <si>
    <t>Verniciatura metallizzata completa</t>
  </si>
  <si>
    <t>pintura metalizada completa</t>
  </si>
  <si>
    <t>Peinture métallisée complète</t>
  </si>
  <si>
    <t>Avvolgitore elettrico cavo banchina</t>
  </si>
  <si>
    <t>Electric shore power cable storage system</t>
  </si>
  <si>
    <t>Système de stockage de câbles d'alimentation électrique à quai</t>
  </si>
  <si>
    <t>Sistema de almacenamiento de cable de alimentación eléctrica de tierra</t>
  </si>
  <si>
    <t>Version deux cabines avec table fixe</t>
  </si>
  <si>
    <t>Versión dos cabinas con mesa fija</t>
  </si>
  <si>
    <t>Two cabin version with fixed table</t>
  </si>
  <si>
    <t>Tavolino dinette telescopico elettrico trasformabile (con cuscini e pouff) (solo vers due cabine)</t>
  </si>
  <si>
    <t>Transformable electric telescopic dinette table (with cushions and pouf) (only for two cabins)</t>
  </si>
  <si>
    <t>Mesa de comedor telescópica eléctrica transformable (con cojines y puf) (sólo para dos cabinas)</t>
  </si>
  <si>
    <t>Table dînette télescopique électrique transformable (avec coussins et pouf) (uniquement pour deux cabines)</t>
  </si>
  <si>
    <t>Cave à vin</t>
  </si>
  <si>
    <t>Bodega</t>
  </si>
  <si>
    <t>Wine cellar</t>
  </si>
  <si>
    <t>Cabina TV Master 43''</t>
  </si>
  <si>
    <t>Televisor VIP en cabina de 24''</t>
  </si>
  <si>
    <t>Cabina de invitados TV 24''</t>
  </si>
  <si>
    <t>Téléviseur cabine VIP 24''</t>
  </si>
  <si>
    <t>24'' VIP Cabin TV</t>
  </si>
  <si>
    <t>TV Guest cabin 24''</t>
  </si>
  <si>
    <t>Transport ex Jesolo</t>
  </si>
  <si>
    <t>Transporte desde Jesolo</t>
  </si>
  <si>
    <t>Transport depuis Jesolo</t>
  </si>
  <si>
    <t>Transport ex Savona</t>
  </si>
  <si>
    <t>Transporte desde Savona</t>
  </si>
  <si>
    <t>Transport depuis Savona</t>
  </si>
  <si>
    <t>Catena inox 100 mts - Upgrade</t>
  </si>
  <si>
    <t>Generatore da 17KW- Upgrade</t>
  </si>
  <si>
    <t>GPS da 16'' - Upgrade da 2x16"</t>
  </si>
  <si>
    <t>16'' GPS (two total)- Upgrade from 2x16"</t>
  </si>
  <si>
    <t>GPS de 16'' - Actiualisacion da 2x16"</t>
  </si>
  <si>
    <t>GPS 16'' - Mise à niveau de 2x16"</t>
  </si>
  <si>
    <t>Cubierta en Flexiteek® en lugar de Teca</t>
  </si>
  <si>
    <t>Tendalino elettrico SureShade® poppa</t>
  </si>
  <si>
    <t>Electric aft canopy SureShade®</t>
  </si>
  <si>
    <t>Toldo de popa eléctrico SureShade®</t>
  </si>
  <si>
    <t>Rideau arrière électrique SureShade®</t>
  </si>
  <si>
    <t>Supporto Stabilizzatore giroscopico</t>
  </si>
  <si>
    <t>Preparation to gyroscopic stabilizer</t>
  </si>
  <si>
    <t>Montaje del estabilizador giroscópico</t>
  </si>
  <si>
    <t>Support pour le stabilisateur gyroscopique</t>
  </si>
  <si>
    <t>Stabilizzatore giroscopico Smart Gyro SG40</t>
  </si>
  <si>
    <t>Stabilisateur gyroscopique Seakeeper 9</t>
  </si>
  <si>
    <t>Ponte in Flexiteek® anziché in Teak</t>
  </si>
  <si>
    <t>Flexiteek® deck instead of Teak floor</t>
  </si>
  <si>
    <t>Dissalatore Schenker® Zen 100 lt</t>
  </si>
  <si>
    <t>Desalter Schenker® Zen 100 lt</t>
  </si>
  <si>
    <t>Dessalinisadora Schenker® Zen 100 lt</t>
  </si>
  <si>
    <t>Dessalinisateur Schenker® Zen 100 lt</t>
  </si>
  <si>
    <t>Antifouling Peinture (noir ou blanc)</t>
  </si>
  <si>
    <t>Mise à niveau du groupe électrogène de 17 KW</t>
  </si>
  <si>
    <t>Sièges pour jet skis/annexe</t>
  </si>
  <si>
    <t>Stabilisateur gyroscopique Smart Gyro SG40</t>
  </si>
  <si>
    <t>Coussins 40x40 aigue-marine avec logo RY (paire)</t>
  </si>
  <si>
    <t>Taud pour bain de soleil à l'avant et l'arrière, canapé et table</t>
  </si>
  <si>
    <t>Stores pour fenêtres du T Top (4)</t>
  </si>
  <si>
    <t>Pont en Flexiteek® au lieu du teak</t>
  </si>
  <si>
    <t>Taud de soleil avant avec 4 mâts en carbone</t>
  </si>
  <si>
    <t>Couleur intérieur</t>
  </si>
  <si>
    <t>Téléviseur cabine invités 24''</t>
  </si>
  <si>
    <t>Téléviseur Cabine principale 43''</t>
  </si>
  <si>
    <t>Caméra salle des machines</t>
  </si>
  <si>
    <t>SPORT COUPE' 58 (2x1000 CV-745 kW VOLVO PENTA D13)</t>
  </si>
  <si>
    <t>Telecamera vano ancora</t>
  </si>
  <si>
    <t>Ancre storage camera</t>
  </si>
  <si>
    <t>Cámara andra</t>
  </si>
  <si>
    <t>Caméra ancre</t>
  </si>
  <si>
    <t>rev: 13/5/25</t>
  </si>
  <si>
    <t>Gennaio 2026</t>
  </si>
  <si>
    <t>January 2026</t>
  </si>
  <si>
    <t>Enero 2026</t>
  </si>
  <si>
    <t>Janvier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</si>
</sst>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0\ &quot;€&quot;;\-#,##0\ &quot;€&quot;"/>
    <numFmt numFmtId="44" formatCode="_-* #,##0.00\ &quot;€&quot;_-;\-* #,##0.00\ &quot;€&quot;_-;_-* &quot;-&quot;??\ &quot;€&quot;_-;_-@_-"/>
    <numFmt numFmtId="43" formatCode="_-* #,##0.00_-;\-* #,##0.00_-;_-* &quot;-&quot;??_-;_-@_-"/>
    <numFmt numFmtId="164" formatCode="_-* #,##0_-;\-* #,##0_-;_-* &quot;-&quot;??_-;_-@_-"/>
    <numFmt numFmtId="165" formatCode="#,##0.00\ &quot;€&quot;"/>
    <numFmt numFmtId="166" formatCode="_-[$$-409]* #,##0.00_ ;_-[$$-409]* \-#,##0.00\ ;_-[$$-409]* &quot;-&quot;??_ ;_-@_ "/>
    <numFmt numFmtId="167" formatCode="_-* #,##0.00\ [$€-410]_-;\-* #,##0.00\ [$€-410]_-;_-* &quot;-&quot;??\ [$€-410]_-;_-@_-"/>
    <numFmt numFmtId="168" formatCode="_-* #,##0\ &quot;€&quot;_-;\-* #,##0\ &quot;€&quot;_-;_-* &quot;-&quot;??\ &quot;€&quot;_-;_-@_-"/>
    <numFmt numFmtId="169" formatCode="_-* #,##0\ [$€-410]_-;\-* #,##0\ [$€-410]_-;_-* &quot;-&quot;??\ [$€-410]_-;_-@_-"/>
  </numFmts>
  <fonts count="25">
    <font>
      <sz val="11"/>
      <color theme="1"/>
      <name val="Calibri"/>
      <family val="2"/>
      <scheme val="minor"/>
    </font>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
      <sz val="11"/>
      <color theme="1"/>
      <name val="Century Gothic"/>
      <family val="2"/>
    </font>
    <font>
      <sz val="11"/>
      <color indexed="8"/>
      <name val="Century Gothic"/>
      <family val="2"/>
    </font>
    <font>
      <b/>
      <sz val="12"/>
      <color theme="0"/>
      <name val="Calibri"/>
      <family val="2"/>
      <scheme val="minor"/>
    </font>
    <font>
      <sz val="10"/>
      <color theme="1"/>
      <name val="Calibri"/>
      <family val="2"/>
      <scheme val="minor"/>
    </font>
    <font>
      <sz val="11"/>
      <color theme="1"/>
      <name val="NeueHaasUnicaW06-Light"/>
      <family val="2"/>
    </font>
    <font>
      <sz val="10"/>
      <color theme="1"/>
      <name val="NeueHaasUnicaW06-Light"/>
      <family val="2"/>
    </font>
    <font>
      <b/>
      <sz val="10"/>
      <color theme="0"/>
      <name val="NeueHaasUnicaW06-Light"/>
      <family val="2"/>
    </font>
    <font>
      <sz val="10"/>
      <name val="NeueHaasUnicaW06-Light"/>
      <family val="2"/>
    </font>
    <font>
      <b/>
      <sz val="10"/>
      <color theme="1"/>
      <name val="NeueHaasUnicaW06-Light"/>
      <family val="2"/>
    </font>
    <font>
      <b/>
      <sz val="14"/>
      <color theme="1"/>
      <name val="NeueHaasUnicaW06-Medium"/>
      <family val="2"/>
    </font>
    <font>
      <sz val="8"/>
      <name val="NeueHaasUnicaW06-Light"/>
      <family val="2"/>
    </font>
    <font>
      <b/>
      <sz val="12"/>
      <name val="NeueHaasUnicaW06-Light"/>
      <family val="2"/>
    </font>
    <font>
      <b/>
      <sz val="10"/>
      <name val="NeueHaasUnicaW06-Light"/>
      <family val="2"/>
    </font>
    <font>
      <b/>
      <sz val="11"/>
      <name val="Calibri"/>
      <family val="2"/>
      <scheme val="minor"/>
    </font>
    <font>
      <b/>
      <sz val="11"/>
      <color theme="1"/>
      <name val="Calibri"/>
      <family val="2"/>
      <scheme val="minor"/>
    </font>
    <font>
      <sz val="10"/>
      <color theme="1"/>
      <name val="NeueHaasUnicaW06-Light"/>
    </font>
    <font>
      <b/>
      <sz val="11"/>
      <color rgb="FFFF0000"/>
      <name val="Calibri"/>
      <family val="2"/>
      <scheme val="minor"/>
    </font>
    <font>
      <sz val="11"/>
      <color rgb="FFFF0000"/>
      <name val="Calibri"/>
      <family val="2"/>
      <scheme val="minor"/>
    </font>
    <font>
      <b/>
      <sz val="10"/>
      <color rgb="FFFF0000"/>
      <name val="NeueHaasUnicaW06-Light"/>
      <family val="2"/>
    </font>
    <font>
      <sz val="9"/>
      <name val="Verdana"/>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A7E6E0"/>
        <bgColor indexed="64"/>
      </patternFill>
    </fill>
  </fills>
  <borders count="15">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01">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applyAlignment="1">
      <alignment horizontal="left" vertical="center"/>
    </xf>
    <xf numFmtId="0" fontId="0" fillId="0" borderId="2" xfId="0" applyBorder="1" applyAlignment="1">
      <alignment horizontal="center" vertical="center"/>
    </xf>
    <xf numFmtId="0" fontId="0" fillId="3" borderId="0" xfId="0" applyFill="1"/>
    <xf numFmtId="0" fontId="5" fillId="0" borderId="0" xfId="0" applyFont="1" applyAlignment="1">
      <alignment horizontal="center"/>
    </xf>
    <xf numFmtId="0" fontId="5" fillId="0" borderId="0" xfId="0" applyFont="1"/>
    <xf numFmtId="0" fontId="5" fillId="3" borderId="0" xfId="0" applyFont="1" applyFill="1"/>
    <xf numFmtId="164" fontId="0" fillId="0" borderId="0" xfId="1" applyNumberFormat="1" applyFont="1" applyFill="1" applyAlignment="1">
      <alignment horizontal="center"/>
    </xf>
    <xf numFmtId="0" fontId="5" fillId="3" borderId="0" xfId="0" applyFont="1" applyFill="1" applyAlignment="1">
      <alignment horizontal="center"/>
    </xf>
    <xf numFmtId="0" fontId="0" fillId="3" borderId="0" xfId="0" applyFill="1" applyAlignment="1">
      <alignment horizontal="center"/>
    </xf>
    <xf numFmtId="0" fontId="4" fillId="0" borderId="2" xfId="0" applyFont="1" applyBorder="1" applyAlignment="1">
      <alignment horizontal="center" vertical="center"/>
    </xf>
    <xf numFmtId="165" fontId="6" fillId="0" borderId="2" xfId="1" applyNumberFormat="1" applyFont="1" applyFill="1" applyBorder="1" applyAlignment="1" applyProtection="1">
      <alignment horizontal="center" vertical="center"/>
      <protection hidden="1"/>
    </xf>
    <xf numFmtId="0" fontId="9" fillId="3" borderId="0" xfId="0" applyFont="1" applyFill="1"/>
    <xf numFmtId="0" fontId="10" fillId="0" borderId="2" xfId="0" applyFont="1" applyBorder="1" applyAlignment="1">
      <alignment horizontal="center"/>
    </xf>
    <xf numFmtId="0" fontId="8" fillId="0" borderId="0" xfId="0" applyFont="1"/>
    <xf numFmtId="0" fontId="10" fillId="0" borderId="2" xfId="0" applyFont="1" applyBorder="1" applyAlignment="1">
      <alignment horizontal="left" vertical="center"/>
    </xf>
    <xf numFmtId="0" fontId="11" fillId="4" borderId="1" xfId="0" applyFont="1" applyFill="1" applyBorder="1" applyAlignment="1">
      <alignment horizontal="center"/>
    </xf>
    <xf numFmtId="0" fontId="11" fillId="4" borderId="2" xfId="0" applyFont="1" applyFill="1" applyBorder="1" applyAlignment="1">
      <alignment horizontal="center"/>
    </xf>
    <xf numFmtId="0" fontId="12" fillId="0" borderId="2" xfId="0" applyFont="1" applyBorder="1" applyAlignment="1">
      <alignment horizontal="center"/>
    </xf>
    <xf numFmtId="0" fontId="10" fillId="0" borderId="2" xfId="0" applyFont="1" applyBorder="1" applyAlignment="1">
      <alignment horizontal="center" vertical="center"/>
    </xf>
    <xf numFmtId="0" fontId="12" fillId="0" borderId="2" xfId="0" applyFont="1" applyBorder="1" applyAlignment="1">
      <alignment horizontal="left" vertical="center"/>
    </xf>
    <xf numFmtId="0" fontId="17" fillId="5" borderId="1" xfId="0" applyFont="1" applyFill="1" applyBorder="1" applyAlignment="1">
      <alignment horizontal="center"/>
    </xf>
    <xf numFmtId="0" fontId="17" fillId="5" borderId="6" xfId="0" applyFont="1" applyFill="1" applyBorder="1" applyAlignment="1">
      <alignment horizontal="center"/>
    </xf>
    <xf numFmtId="0" fontId="11" fillId="5" borderId="6" xfId="0" applyFont="1" applyFill="1" applyBorder="1" applyAlignment="1">
      <alignment horizontal="center"/>
    </xf>
    <xf numFmtId="0" fontId="17" fillId="5" borderId="2" xfId="0" applyFont="1" applyFill="1" applyBorder="1" applyAlignment="1">
      <alignment horizontal="center"/>
    </xf>
    <xf numFmtId="5" fontId="12" fillId="5" borderId="2" xfId="1" applyNumberFormat="1" applyFont="1" applyFill="1" applyBorder="1"/>
    <xf numFmtId="0" fontId="18" fillId="5" borderId="5" xfId="0" applyFont="1" applyFill="1" applyBorder="1" applyAlignment="1">
      <alignment horizontal="center"/>
    </xf>
    <xf numFmtId="0" fontId="18" fillId="5" borderId="2" xfId="0" applyFont="1" applyFill="1" applyBorder="1" applyAlignment="1">
      <alignment horizontal="center"/>
    </xf>
    <xf numFmtId="0" fontId="2" fillId="4" borderId="2" xfId="0" applyFont="1" applyFill="1" applyBorder="1" applyAlignment="1">
      <alignment horizontal="center"/>
    </xf>
    <xf numFmtId="49" fontId="0" fillId="3" borderId="2" xfId="0" applyNumberFormat="1" applyFill="1" applyBorder="1" applyAlignment="1">
      <alignment horizontal="center"/>
    </xf>
    <xf numFmtId="49" fontId="0" fillId="3" borderId="1" xfId="0" applyNumberFormat="1" applyFill="1" applyBorder="1" applyAlignment="1">
      <alignment horizontal="center"/>
    </xf>
    <xf numFmtId="49" fontId="0" fillId="3" borderId="3" xfId="0" applyNumberFormat="1" applyFill="1" applyBorder="1" applyAlignment="1">
      <alignment horizontal="center"/>
    </xf>
    <xf numFmtId="0" fontId="3" fillId="3" borderId="2" xfId="0" applyFont="1" applyFill="1" applyBorder="1" applyAlignment="1">
      <alignment vertical="center" wrapText="1"/>
    </xf>
    <xf numFmtId="0" fontId="3" fillId="3" borderId="2" xfId="0" applyFont="1" applyFill="1" applyBorder="1" applyAlignment="1">
      <alignment horizontal="left" vertical="center" wrapText="1"/>
    </xf>
    <xf numFmtId="0" fontId="19" fillId="3" borderId="0" xfId="0" applyFont="1" applyFill="1"/>
    <xf numFmtId="0" fontId="20" fillId="0" borderId="2" xfId="0" applyFont="1" applyBorder="1" applyAlignment="1">
      <alignment horizontal="left" vertical="center"/>
    </xf>
    <xf numFmtId="166" fontId="8" fillId="0" borderId="2" xfId="0" applyNumberFormat="1" applyFont="1" applyBorder="1"/>
    <xf numFmtId="0" fontId="0" fillId="0" borderId="2" xfId="0" quotePrefix="1" applyBorder="1" applyAlignment="1">
      <alignment horizontal="center" vertical="center"/>
    </xf>
    <xf numFmtId="0" fontId="4" fillId="0" borderId="2" xfId="0" applyFont="1" applyBorder="1" applyAlignment="1">
      <alignment horizontal="left" vertical="center" wrapText="1"/>
    </xf>
    <xf numFmtId="0" fontId="4" fillId="3" borderId="0" xfId="0" applyFont="1" applyFill="1"/>
    <xf numFmtId="0" fontId="4" fillId="0" borderId="0" xfId="0" applyFont="1"/>
    <xf numFmtId="44" fontId="10" fillId="0" borderId="2" xfId="3" applyFont="1" applyFill="1" applyBorder="1"/>
    <xf numFmtId="167" fontId="10" fillId="0" borderId="2" xfId="3" applyNumberFormat="1" applyFont="1" applyFill="1" applyBorder="1"/>
    <xf numFmtId="44" fontId="12" fillId="0" borderId="2" xfId="3" applyFont="1" applyFill="1" applyBorder="1"/>
    <xf numFmtId="44" fontId="10" fillId="2" borderId="2" xfId="3" applyFont="1" applyFill="1" applyBorder="1"/>
    <xf numFmtId="44" fontId="10" fillId="0" borderId="2" xfId="3" applyFont="1" applyBorder="1"/>
    <xf numFmtId="44" fontId="13" fillId="0" borderId="2" xfId="3" applyFont="1" applyBorder="1"/>
    <xf numFmtId="0" fontId="0" fillId="3" borderId="12" xfId="0" applyFill="1" applyBorder="1"/>
    <xf numFmtId="0" fontId="0" fillId="3" borderId="5" xfId="0" applyFill="1" applyBorder="1"/>
    <xf numFmtId="0" fontId="0" fillId="3" borderId="9" xfId="0" applyFill="1" applyBorder="1"/>
    <xf numFmtId="0" fontId="0" fillId="3" borderId="8" xfId="0" applyFill="1" applyBorder="1"/>
    <xf numFmtId="0" fontId="0" fillId="3" borderId="10" xfId="0" applyFill="1" applyBorder="1"/>
    <xf numFmtId="0" fontId="0" fillId="3" borderId="11" xfId="0" applyFill="1" applyBorder="1"/>
    <xf numFmtId="0" fontId="0" fillId="3" borderId="13" xfId="0" applyFill="1" applyBorder="1"/>
    <xf numFmtId="0" fontId="0" fillId="3" borderId="14" xfId="0" applyFill="1" applyBorder="1"/>
    <xf numFmtId="0" fontId="4" fillId="0" borderId="2" xfId="0" applyFont="1" applyBorder="1" applyAlignment="1">
      <alignment horizontal="left" vertical="center"/>
    </xf>
    <xf numFmtId="0" fontId="4" fillId="0" borderId="3" xfId="0" applyFont="1" applyBorder="1" applyAlignment="1">
      <alignment horizontal="left" vertical="center" wrapText="1"/>
    </xf>
    <xf numFmtId="49" fontId="19" fillId="3" borderId="3" xfId="0" applyNumberFormat="1" applyFont="1" applyFill="1" applyBorder="1" applyAlignment="1">
      <alignment horizontal="center"/>
    </xf>
    <xf numFmtId="0" fontId="19" fillId="0" borderId="2" xfId="0" applyFont="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left" vertical="center"/>
    </xf>
    <xf numFmtId="0" fontId="19" fillId="0" borderId="2" xfId="0" applyFont="1" applyBorder="1"/>
    <xf numFmtId="169" fontId="16" fillId="0" borderId="2" xfId="3" applyNumberFormat="1" applyFont="1" applyFill="1" applyBorder="1" applyAlignment="1" applyProtection="1">
      <alignment horizontal="right"/>
      <protection hidden="1"/>
    </xf>
    <xf numFmtId="0" fontId="17" fillId="5" borderId="14" xfId="0" applyFont="1" applyFill="1" applyBorder="1" applyAlignment="1">
      <alignment horizontal="center"/>
    </xf>
    <xf numFmtId="0" fontId="7" fillId="4" borderId="6" xfId="0" applyFont="1" applyFill="1" applyBorder="1" applyAlignment="1">
      <alignment horizontal="center" vertical="center"/>
    </xf>
    <xf numFmtId="0" fontId="19" fillId="0" borderId="0" xfId="0" applyFont="1"/>
    <xf numFmtId="0" fontId="18" fillId="3" borderId="0" xfId="0" applyFont="1" applyFill="1"/>
    <xf numFmtId="0" fontId="18" fillId="0" borderId="0" xfId="0" applyFont="1"/>
    <xf numFmtId="44" fontId="0" fillId="3" borderId="2" xfId="0" applyNumberFormat="1" applyFill="1" applyBorder="1"/>
    <xf numFmtId="9" fontId="8" fillId="0" borderId="2" xfId="2" applyFont="1" applyBorder="1"/>
    <xf numFmtId="168" fontId="21" fillId="0" borderId="2" xfId="3" applyNumberFormat="1" applyFont="1" applyBorder="1" applyAlignment="1">
      <alignment horizontal="center" vertical="center"/>
    </xf>
    <xf numFmtId="49" fontId="22" fillId="3" borderId="2" xfId="0" applyNumberFormat="1" applyFont="1" applyFill="1" applyBorder="1" applyAlignment="1">
      <alignment horizontal="center"/>
    </xf>
    <xf numFmtId="49" fontId="22" fillId="3" borderId="1" xfId="0" applyNumberFormat="1" applyFont="1" applyFill="1" applyBorder="1" applyAlignment="1">
      <alignment horizontal="center"/>
    </xf>
    <xf numFmtId="49" fontId="22" fillId="3" borderId="3" xfId="0" applyNumberFormat="1" applyFont="1" applyFill="1" applyBorder="1" applyAlignment="1">
      <alignment horizontal="center"/>
    </xf>
    <xf numFmtId="49" fontId="21" fillId="3" borderId="3" xfId="0" applyNumberFormat="1" applyFont="1" applyFill="1" applyBorder="1" applyAlignment="1">
      <alignment horizontal="center"/>
    </xf>
    <xf numFmtId="0" fontId="22" fillId="3" borderId="0" xfId="0" applyFont="1" applyFill="1"/>
    <xf numFmtId="0" fontId="22" fillId="0" borderId="0" xfId="0" applyFont="1"/>
    <xf numFmtId="0" fontId="23" fillId="4" borderId="6" xfId="0" applyFont="1" applyFill="1" applyBorder="1" applyAlignment="1">
      <alignment horizontal="left" vertical="center"/>
    </xf>
    <xf numFmtId="0" fontId="0" fillId="0" borderId="2" xfId="0" applyBorder="1" applyAlignment="1">
      <alignment horizontal="left" vertical="center" wrapText="1"/>
    </xf>
    <xf numFmtId="44" fontId="4" fillId="3" borderId="2" xfId="0" applyNumberFormat="1" applyFont="1" applyFill="1" applyBorder="1"/>
    <xf numFmtId="44" fontId="4" fillId="3" borderId="7" xfId="0" applyNumberFormat="1" applyFont="1" applyFill="1" applyBorder="1"/>
    <xf numFmtId="44" fontId="0" fillId="3" borderId="7" xfId="0" applyNumberFormat="1" applyFill="1" applyBorder="1"/>
    <xf numFmtId="0" fontId="0" fillId="0" borderId="0" xfId="0" applyAlignment="1">
      <alignment horizontal="left" vertical="center"/>
    </xf>
    <xf numFmtId="0" fontId="24" fillId="0" borderId="2" xfId="0" applyFont="1" applyBorder="1"/>
    <xf numFmtId="0" fontId="0" fillId="0" borderId="3" xfId="0" applyBorder="1" applyAlignment="1">
      <alignment horizontal="left" vertical="center"/>
    </xf>
    <xf numFmtId="0" fontId="0" fillId="0" borderId="3" xfId="0" applyBorder="1" applyAlignment="1">
      <alignment horizontal="left" vertical="center" wrapText="1"/>
    </xf>
    <xf numFmtId="0" fontId="17" fillId="5" borderId="1" xfId="0" applyFont="1" applyFill="1" applyBorder="1"/>
    <xf numFmtId="0" fontId="17" fillId="5" borderId="3" xfId="0" applyFont="1" applyFill="1" applyBorder="1"/>
    <xf numFmtId="44" fontId="4" fillId="3" borderId="0" xfId="0" applyNumberFormat="1" applyFont="1" applyFill="1"/>
    <xf numFmtId="44" fontId="19" fillId="3" borderId="2" xfId="0" applyNumberFormat="1" applyFont="1" applyFill="1" applyBorder="1"/>
    <xf numFmtId="44" fontId="21" fillId="3" borderId="2" xfId="0" applyNumberFormat="1" applyFont="1" applyFill="1" applyBorder="1"/>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9" fillId="5" borderId="4" xfId="0" applyFont="1" applyFill="1" applyBorder="1" applyAlignment="1">
      <alignment horizontal="center"/>
    </xf>
    <xf numFmtId="0" fontId="9" fillId="5" borderId="1" xfId="0" applyFont="1" applyFill="1" applyBorder="1" applyAlignment="1">
      <alignment horizontal="center"/>
    </xf>
    <xf numFmtId="0" fontId="9" fillId="5" borderId="3" xfId="0" applyFont="1" applyFill="1" applyBorder="1" applyAlignment="1">
      <alignment horizontal="center"/>
    </xf>
    <xf numFmtId="164" fontId="14" fillId="0" borderId="2" xfId="1" applyNumberFormat="1" applyFont="1" applyFill="1" applyBorder="1" applyAlignment="1">
      <alignment horizontal="center"/>
    </xf>
    <xf numFmtId="0" fontId="10" fillId="0" borderId="2" xfId="0" applyFont="1" applyBorder="1" applyAlignment="1">
      <alignment horizontal="center"/>
    </xf>
  </cellXfs>
  <cellStyles count="4">
    <cellStyle name="Migliaia" xfId="1" builtinId="3"/>
    <cellStyle name="Normale" xfId="0" builtinId="0"/>
    <cellStyle name="Percentuale" xfId="2" builtinId="5"/>
    <cellStyle name="Valuta" xfId="3" builtinId="4"/>
  </cellStyles>
  <dxfs count="0"/>
  <tableStyles count="0" defaultTableStyle="TableStyleMedium2" defaultPivotStyle="PivotStyleLight16"/>
  <colors>
    <mruColors>
      <color rgb="FFA7E6E0"/>
      <color rgb="FF73B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7</xdr:row>
      <xdr:rowOff>264054</xdr:rowOff>
    </xdr:to>
    <xdr:pic>
      <xdr:nvPicPr>
        <xdr:cNvPr id="4" name="Immagine 3">
          <a:extLst>
            <a:ext uri="{FF2B5EF4-FFF2-40B4-BE49-F238E27FC236}">
              <a16:creationId xmlns:a16="http://schemas.microsoft.com/office/drawing/2014/main" id="{4E397D15-44B0-20DA-AEF1-BA42CD5DE870}"/>
            </a:ext>
          </a:extLst>
        </xdr:cNvPr>
        <xdr:cNvPicPr>
          <a:picLocks noChangeAspect="1"/>
        </xdr:cNvPicPr>
      </xdr:nvPicPr>
      <xdr:blipFill>
        <a:blip xmlns:r="http://schemas.openxmlformats.org/officeDocument/2006/relationships" r:embed="rId1"/>
        <a:stretch>
          <a:fillRect/>
        </a:stretch>
      </xdr:blipFill>
      <xdr:spPr>
        <a:xfrm>
          <a:off x="0" y="0"/>
          <a:ext cx="8693150" cy="1540404"/>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416"/>
  <sheetViews>
    <sheetView tabSelected="1" zoomScale="160" zoomScaleNormal="100" workbookViewId="0">
      <selection activeCell="D9" sqref="D9"/>
    </sheetView>
  </sheetViews>
  <sheetFormatPr baseColWidth="10" defaultColWidth="10.5" defaultRowHeight="15" outlineLevelCol="1"/>
  <cols>
    <col min="1" max="1" width="82.5" style="7" bestFit="1" customWidth="1"/>
    <col min="2" max="2" width="15.1640625" style="6" bestFit="1" customWidth="1"/>
    <col min="3" max="3" width="17.33203125" style="7" customWidth="1"/>
    <col min="4" max="4" width="15.1640625" style="5" bestFit="1" customWidth="1" outlineLevel="1"/>
    <col min="5" max="103" width="10.5" style="5"/>
  </cols>
  <sheetData>
    <row r="1" spans="1:103" ht="14.75" customHeight="1">
      <c r="A1" s="51"/>
      <c r="B1" s="52"/>
      <c r="C1" s="52"/>
      <c r="D1" s="53"/>
    </row>
    <row r="2" spans="1:103" ht="14.75" customHeight="1">
      <c r="A2" s="54"/>
      <c r="B2" s="5"/>
      <c r="C2" s="5"/>
      <c r="D2" s="49"/>
    </row>
    <row r="3" spans="1:103" ht="14.75" customHeight="1">
      <c r="A3" s="54"/>
      <c r="B3" s="5"/>
      <c r="C3" s="5"/>
      <c r="D3" s="49"/>
    </row>
    <row r="4" spans="1:103" ht="14.75" customHeight="1">
      <c r="A4" s="54"/>
      <c r="B4" s="5"/>
      <c r="C4" s="5"/>
      <c r="D4" s="49"/>
    </row>
    <row r="5" spans="1:103" ht="14.75" customHeight="1">
      <c r="A5" s="54"/>
      <c r="B5" s="5"/>
      <c r="C5" s="5"/>
      <c r="D5" s="49"/>
    </row>
    <row r="6" spans="1:103" ht="14.75" customHeight="1">
      <c r="A6" s="54"/>
      <c r="B6" s="5"/>
      <c r="C6" s="5"/>
      <c r="D6" s="49"/>
    </row>
    <row r="7" spans="1:103" ht="13.5" customHeight="1">
      <c r="A7" s="54"/>
      <c r="B7" s="5"/>
      <c r="C7" s="5"/>
      <c r="D7" s="49"/>
    </row>
    <row r="8" spans="1:103" ht="22" customHeight="1">
      <c r="A8" s="55"/>
      <c r="B8" s="56"/>
      <c r="C8" s="56"/>
      <c r="D8" s="50"/>
    </row>
    <row r="9" spans="1:103" ht="14.75" customHeight="1">
      <c r="A9" s="65" t="str">
        <f>IF($D$9="ITA",'DATA OPT '!A6,IF($D$9="ENG",'DATA OPT '!B6,IF($D$9="ESP",'DATA OPT '!C6,IF($D$9="FRA",'DATA OPT '!D6))))</f>
        <v>EU PRICE LIST</v>
      </c>
      <c r="B9" s="79" t="str">
        <f>IF($D$9="ITA",'DATA OPT '!A4,IF($D$9="ENG",'DATA OPT '!B4,IF($D$9="ESP",'DATA OPT '!C4,IF($D$9="FRA",'DATA OPT '!D4))))</f>
        <v>January 2026</v>
      </c>
      <c r="C9" s="66" t="str">
        <f>IF($D$9="ITA",'DATA OPT '!A5,IF($D$9="ENG",'DATA OPT '!B5,IF($D$9="ESP",'DATA OPT '!C5,IF($D$9="FRA",'DATA OPT '!D5))))</f>
        <v>LANGUAGE:</v>
      </c>
      <c r="D9" s="66" t="s">
        <v>0</v>
      </c>
    </row>
    <row r="10" spans="1:103" s="9" customFormat="1" ht="22.5" customHeight="1">
      <c r="A10" s="99" t="str">
        <f>IF($D$9="ITA",'DATA OPT '!A2,IF($D$9="ENG",'DATA OPT '!B2,IF($D$9="ESP",'DATA OPT '!C2,IF($D$9="FRA",'DATA OPT '!D2))))</f>
        <v>SPORT COUPE' 58 (2x1000 CV-745 kW VOLVO PENTA D13)</v>
      </c>
      <c r="B10" s="99" t="str">
        <f>IF($D$9="ITA",'DATA OPT '!B20,IF($D$9="ENG",'DATA OPT '!C20,IF($D$9="ESP",'DATA OPT '!D20,IF($D$9="FRA",'DATA OPT '!E20))))</f>
        <v>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v>
      </c>
      <c r="C10" s="64">
        <f>'DATA OPT '!E2</f>
        <v>1770000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3" t="str">
        <f>IF($D$9="ITA",'DATA OPT '!A8,IF($D$9="ENG",'DATA OPT '!B8,IF($D$9="ESP",'DATA OPT '!C8,IF($D$9="FRA",'DATA OPT '!D8))))</f>
        <v>ALTERNATIVE ENGINES</v>
      </c>
      <c r="B11" s="23" t="str">
        <f>IF($D$9="ITA",'DATA OPT '!A16,IF($D$9="ENG",'DATA OPT '!B16,IF($D$9="ESP",'DATA OPT '!C16,IF($D$9="FRA",'DATA OPT '!D16))))</f>
        <v>#</v>
      </c>
      <c r="C11" s="24" t="str">
        <f>IF($D$9="ITA",'DATA OPT '!A19,IF($D$9="ENG",'DATA OPT '!B19,IF($D$9="ESP",'DATA OPT '!C19,IF($D$9="FRA",'DATA OPT '!D19))))</f>
        <v>PRICE LIST</v>
      </c>
      <c r="D11" s="2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hidden="1" customHeight="1">
      <c r="A12" s="21" t="str">
        <f>IF($D$9="ITA",'DATA OPT '!A22,IF($D$9="ENG",'DATA OPT '!B22,IF($D$9="ESP",'DATA OPT '!C22,IF($D$9="FRA",'DATA OPT '!D22))))</f>
        <v>-/-</v>
      </c>
      <c r="B12" s="15"/>
      <c r="C12" s="44">
        <v>0</v>
      </c>
      <c r="D12" s="43">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3" t="str">
        <f>IF($D$9="ITA",'DATA OPT '!A23,IF($D$9="ENG",'DATA OPT '!B23,IF($D$9="ESP",'DATA OPT '!C23,IF($D$9="FRA",'DATA OPT '!D23))))</f>
        <v>FUNCTIONALITY</v>
      </c>
      <c r="B13" s="26" t="str">
        <f>B11</f>
        <v>#</v>
      </c>
      <c r="C13" s="26" t="str">
        <f>C11</f>
        <v>PRICE LIST</v>
      </c>
      <c r="D13" s="26"/>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customHeight="1">
      <c r="A14" s="37" t="str">
        <f>IF($D$9="ITA",'DATA OPT '!A24,IF($D$9="ENG",'DATA OPT '!B24,IF($D$9="ESP",'DATA OPT '!C24,IF($D$9="FRA",'DATA OPT '!D24))))</f>
        <v>Satellite Antenna with 2 radome I4</v>
      </c>
      <c r="B14" s="15"/>
      <c r="C14" s="45">
        <f>'DATA OPT '!E24</f>
        <v>12000</v>
      </c>
      <c r="D14" s="43">
        <f>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7" t="str">
        <f>IF($D$9="ITA",'DATA OPT '!A25,IF($D$9="ENG",'DATA OPT '!B25,IF($D$9="ESP",'DATA OPT '!C25,IF($D$9="FRA",'DATA OPT '!D25))))</f>
        <v>Antifouling Paint (black or white)</v>
      </c>
      <c r="B15" s="15"/>
      <c r="C15" s="45">
        <f>'DATA OPT '!E25</f>
        <v>8000</v>
      </c>
      <c r="D15" s="43">
        <f t="shared" ref="D15:D21" si="0">B15*C15</f>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7" t="str">
        <f>IF($D$9="ITA",'DATA OPT '!A26,IF($D$9="ENG",'DATA OPT '!B26,IF($D$9="ESP",'DATA OPT '!C26,IF($D$9="FRA",'DATA OPT '!D26))))</f>
        <v>72K BTU Tropical Air Conditioning - Upgrade from 60K BTU</v>
      </c>
      <c r="B16" s="15"/>
      <c r="C16" s="45">
        <f>'DATA OPT '!E26</f>
        <v>15000</v>
      </c>
      <c r="D16" s="43">
        <f t="shared" si="0"/>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7" t="str">
        <f>IF($D$9="ITA",'DATA OPT '!A27,IF($D$9="ENG",'DATA OPT '!B27,IF($D$9="ESP",'DATA OPT '!C27,IF($D$9="FRA",'DATA OPT '!D27))))</f>
        <v>Electric shore power cable storage system</v>
      </c>
      <c r="B17" s="15"/>
      <c r="C17" s="45">
        <f>'DATA OPT '!E27</f>
        <v>6500</v>
      </c>
      <c r="D17" s="43">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7" t="str">
        <f>IF($D$9="ITA",'DATA OPT '!A28,IF($D$9="ENG",'DATA OPT '!B28,IF($D$9="ESP",'DATA OPT '!C28,IF($D$9="FRA",'DATA OPT '!D28))))</f>
        <v>100 m stainless steel chain upgrade</v>
      </c>
      <c r="B18" s="15"/>
      <c r="C18" s="45">
        <f>'DATA OPT '!E28</f>
        <v>3000</v>
      </c>
      <c r="D18" s="43">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7" t="str">
        <f>IF($D$9="ITA",'DATA OPT '!A29,IF($D$9="ENG",'DATA OPT '!B29,IF($D$9="ESP",'DATA OPT '!C29,IF($D$9="FRA",'DATA OPT '!D29))))</f>
        <v>Desalter Schenker® Zen 100 lt</v>
      </c>
      <c r="B19" s="15"/>
      <c r="C19" s="45">
        <f>'DATA OPT '!E29</f>
        <v>21000</v>
      </c>
      <c r="D19" s="43">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7" t="str">
        <f>IF($D$9="ITA",'DATA OPT '!A30,IF($D$9="ENG",'DATA OPT '!B30,IF($D$9="ESP",'DATA OPT '!C30,IF($D$9="FRA",'DATA OPT '!D30))))</f>
        <v>17KW Generator Upgrade</v>
      </c>
      <c r="B20" s="15"/>
      <c r="C20" s="45">
        <f>'DATA OPT '!E30</f>
        <v>11000</v>
      </c>
      <c r="D20" s="43">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7" t="str">
        <f>IF($D$9="ITA",'DATA OPT '!A31,IF($D$9="ENG",'DATA OPT '!B31,IF($D$9="ESP",'DATA OPT '!C31,IF($D$9="FRA",'DATA OPT '!D31))))</f>
        <v>16'' GPS (two total)- Upgrade from 2x16"</v>
      </c>
      <c r="B21" s="15"/>
      <c r="C21" s="45">
        <f>'DATA OPT '!E31</f>
        <v>9000</v>
      </c>
      <c r="D21" s="43">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7" t="str">
        <f>IF($D$9="ITA",'DATA OPT '!A32,IF($D$9="ENG",'DATA OPT '!B32,IF($D$9="ESP",'DATA OPT '!C32,IF($D$9="FRA",'DATA OPT '!D32))))</f>
        <v>Integrated mooring joystick, proportional bow and stern thruster</v>
      </c>
      <c r="B22" s="15"/>
      <c r="C22" s="45">
        <f>'DATA OPT '!E32</f>
        <v>12000</v>
      </c>
      <c r="D22" s="43">
        <f t="shared" ref="D22:D28" si="1">B22*C22</f>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hidden="1" customHeight="1">
      <c r="A23" s="37" t="str">
        <f>IF($D$9="ITA",'DATA OPT '!A33,IF($D$9="ENG",'DATA OPT '!B33,IF($D$9="ESP",'DATA OPT '!C33,IF($D$9="FRA",'DATA OPT '!D33))))</f>
        <v>Volvo Penta docking joystick</v>
      </c>
      <c r="B23" s="15"/>
      <c r="C23" s="45"/>
      <c r="D23" s="43">
        <f t="shared" si="1"/>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7" t="str">
        <f>IF($D$9="ITA",'DATA OPT '!A34,IF($D$9="ENG",'DATA OPT '!B34,IF($D$9="ESP",'DATA OPT '!C34,IF($D$9="FRA",'DATA OPT '!D34))))</f>
        <v>Automatic chain/anchor washing</v>
      </c>
      <c r="B24" s="15"/>
      <c r="C24" s="45">
        <f>'DATA OPT '!E34</f>
        <v>3000</v>
      </c>
      <c r="D24" s="43">
        <f t="shared" si="1"/>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7" t="str">
        <f>IF($D$9="ITA",'DATA OPT '!A35,IF($D$9="ENG",'DATA OPT '!B35,IF($D$9="ESP",'DATA OPT '!C35,IF($D$9="FRA",'DATA OPT '!D35))))</f>
        <v>Dishwasher</v>
      </c>
      <c r="B25" s="15"/>
      <c r="C25" s="45">
        <f>'DATA OPT '!E35</f>
        <v>2500</v>
      </c>
      <c r="D25" s="43">
        <f t="shared" si="1"/>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7" t="str">
        <f>IF($D$9="ITA",'DATA OPT '!A36,IF($D$9="ENG",'DATA OPT '!B36,IF($D$9="ESP",'DATA OPT '!C36,IF($D$9="FRA",'DATA OPT '!D36))))</f>
        <v>Washer dryer machine</v>
      </c>
      <c r="B26" s="15"/>
      <c r="C26" s="45">
        <f>'DATA OPT '!E36</f>
        <v>2500</v>
      </c>
      <c r="D26" s="43">
        <f t="shared" si="1"/>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7" t="str">
        <f>IF($D$9="ITA",'DATA OPT '!A37,IF($D$9="ENG",'DATA OPT '!B37,IF($D$9="ESP",'DATA OPT '!C37,IF($D$9="FRA",'DATA OPT '!D37))))</f>
        <v>Electric movement of the pilot seat</v>
      </c>
      <c r="B27" s="15"/>
      <c r="C27" s="45">
        <f>'DATA OPT '!E37</f>
        <v>4000</v>
      </c>
      <c r="D27" s="43">
        <f t="shared" si="1"/>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7" t="str">
        <f>IF($D$9="ITA",'DATA OPT '!A38,IF($D$9="ENG",'DATA OPT '!B38,IF($D$9="ESP",'DATA OPT '!C38,IF($D$9="FRA",'DATA OPT '!D38))))</f>
        <v>Retractable hydraulic gangway</v>
      </c>
      <c r="B28" s="15"/>
      <c r="C28" s="45">
        <f>'DATA OPT '!E38</f>
        <v>35000</v>
      </c>
      <c r="D28" s="43">
        <f t="shared" si="1"/>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37" t="str">
        <f>IF($D$9="ITA",'DATA OPT '!A39,IF($D$9="ENG",'DATA OPT '!B39,IF($D$9="ESP",'DATA OPT '!C39,IF($D$9="FRA",'DATA OPT '!D39))))</f>
        <v>Preparation of TV system (4 areas) with terrestrial antenna</v>
      </c>
      <c r="B29" s="15"/>
      <c r="C29" s="45">
        <f>'DATA OPT '!E39</f>
        <v>5000</v>
      </c>
      <c r="D29" s="43">
        <f t="shared" ref="D29" si="2">B29*C29</f>
        <v>0</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7" t="str">
        <f>IF($D$9="ITA",'DATA OPT '!A40,IF($D$9="ENG",'DATA OPT '!B40,IF($D$9="ESP",'DATA OPT '!C40,IF($D$9="FRA",'DATA OPT '!D40))))</f>
        <v>Radar 36 Nm</v>
      </c>
      <c r="B30" s="15"/>
      <c r="C30" s="45">
        <f>'DATA OPT '!E40</f>
        <v>4000</v>
      </c>
      <c r="D30" s="43">
        <f t="shared" ref="D30:D38" si="3">B30*C30</f>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7" t="str">
        <f>IF($D$9="ITA",'DATA OPT '!A41,IF($D$9="ENG",'DATA OPT '!B41,IF($D$9="ESP",'DATA OPT '!C41,IF($D$9="FRA",'DATA OPT '!D41))))</f>
        <v>Empty black radome (#2) I4</v>
      </c>
      <c r="B31" s="15"/>
      <c r="C31" s="45">
        <f>'DATA OPT '!E41</f>
        <v>3000</v>
      </c>
      <c r="D31" s="43">
        <f t="shared" si="3"/>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7" t="str">
        <f>IF($D$9="ITA",'DATA OPT '!A42,IF($D$9="ENG",'DATA OPT '!B42,IF($D$9="ESP",'DATA OPT '!C42,IF($D$9="FRA",'DATA OPT '!D42))))</f>
        <v>Seats for jet skis/tenders</v>
      </c>
      <c r="B32" s="15"/>
      <c r="C32" s="45">
        <f>'DATA OPT '!E42</f>
        <v>2000</v>
      </c>
      <c r="D32" s="43">
        <f t="shared" si="3"/>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7" t="str">
        <f>IF($D$9="ITA",'DATA OPT '!A43,IF($D$9="ENG",'DATA OPT '!B43,IF($D$9="ESP",'DATA OPT '!C43,IF($D$9="FRA",'DATA OPT '!D43))))</f>
        <v>Stereo system JL (Radio, Amplifier, subwoofer, 6 external speakers, 2 tweeters, 2 internal speakers) - Upgrade</v>
      </c>
      <c r="B33" s="15"/>
      <c r="C33" s="45">
        <f>'DATA OPT '!E43</f>
        <v>15000</v>
      </c>
      <c r="D33" s="43">
        <f t="shared" si="3"/>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7" t="str">
        <f>IF($D$9="ITA",'DATA OPT '!A44,IF($D$9="ENG",'DATA OPT '!B44,IF($D$9="ESP",'DATA OPT '!C44,IF($D$9="FRA",'DATA OPT '!D44))))</f>
        <v>Gyroscopic stabilizer Seakeeper 9</v>
      </c>
      <c r="B34" s="15"/>
      <c r="C34" s="45">
        <f>'DATA OPT '!E44</f>
        <v>180000</v>
      </c>
      <c r="D34" s="43">
        <f t="shared" si="3"/>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7" t="str">
        <f>IF($D$9="ITA",'DATA OPT '!A45,IF($D$9="ENG",'DATA OPT '!B45,IF($D$9="ESP",'DATA OPT '!C45,IF($D$9="FRA",'DATA OPT '!D45))))</f>
        <v>Stabilizzatore giroscopico Smart Gyro SG40</v>
      </c>
      <c r="B35" s="15"/>
      <c r="C35" s="45">
        <f>'DATA OPT '!E45</f>
        <v>110000</v>
      </c>
      <c r="D35" s="43">
        <f t="shared" ref="D35" si="4">B35*C35</f>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7" t="str">
        <f>IF($D$9="ITA",'DATA OPT '!A46,IF($D$9="ENG",'DATA OPT '!B46,IF($D$9="ESP",'DATA OPT '!C46,IF($D$9="FRA",'DATA OPT '!D46))))</f>
        <v>Preparation to gyroscopic stabilizer</v>
      </c>
      <c r="B36" s="15"/>
      <c r="C36" s="45">
        <f>'DATA OPT '!E46</f>
        <v>5000</v>
      </c>
      <c r="D36" s="43">
        <f t="shared" si="3"/>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7" t="str">
        <f>IF($D$9="ITA",'DATA OPT '!A47,IF($D$9="ENG",'DATA OPT '!B47,IF($D$9="ESP",'DATA OPT '!C47,IF($D$9="FRA",'DATA OPT '!D47))))</f>
        <v>Stern camera</v>
      </c>
      <c r="B37" s="15"/>
      <c r="C37" s="45">
        <f>'DATA OPT '!E47</f>
        <v>2500</v>
      </c>
      <c r="D37" s="43">
        <f t="shared" ref="D37" si="5">B37*C37</f>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7" t="str">
        <f>IF($D$9="ITA",'DATA OPT '!A48,IF($D$9="ENG",'DATA OPT '!B48,IF($D$9="ESP",'DATA OPT '!C48,IF($D$9="FRA",'DATA OPT '!D48))))</f>
        <v>Ancre storage camera</v>
      </c>
      <c r="B38" s="15"/>
      <c r="C38" s="45">
        <f>'DATA OPT '!E48</f>
        <v>2500</v>
      </c>
      <c r="D38" s="43">
        <f t="shared" si="3"/>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7" t="str">
        <f>IF($D$9="ITA",'DATA OPT '!A49,IF($D$9="ENG",'DATA OPT '!B49,IF($D$9="ESP",'DATA OPT '!C49,IF($D$9="FRA",'DATA OPT '!D49))))</f>
        <v>Engine room camera</v>
      </c>
      <c r="B39" s="15"/>
      <c r="C39" s="45">
        <f>'DATA OPT '!E49</f>
        <v>2500</v>
      </c>
      <c r="D39" s="43">
        <f t="shared" ref="D39" si="6">B39*C39</f>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23" t="str">
        <f>IF($D$9="ITA",'DATA OPT '!A11,IF($D$9="ENG",'DATA OPT '!B11,IF($D$9="ESP",'DATA OPT '!C11,IF($D$9="FRA",'DATA OPT '!D11))))</f>
        <v>EXTERIORS</v>
      </c>
      <c r="B40" s="26" t="str">
        <f>B11</f>
        <v>#</v>
      </c>
      <c r="C40" s="26" t="str">
        <f>C11</f>
        <v>PRICE LIST</v>
      </c>
      <c r="D40" s="2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22" t="str">
        <f>IF($D$9="ITA",'DATA OPT '!A51,IF($D$9="ENG",'DATA OPT '!B51,IF($D$9="ESP",'DATA OPT '!C51,IF($D$9="FRA",'DATA OPT '!D51))))</f>
        <v>Canvas for sunbathing bow, stern, sofa and east table.</v>
      </c>
      <c r="B41" s="15"/>
      <c r="C41" s="45">
        <f>'DATA OPT '!E51</f>
        <v>5000</v>
      </c>
      <c r="D41" s="43">
        <f t="shared" ref="D41" si="7">B41*C41</f>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22" t="str">
        <f>IF($D$9="ITA",'DATA OPT '!A52,IF($D$9="ENG",'DATA OPT '!B52,IF($D$9="ESP",'DATA OPT '!C52,IF($D$9="FRA",'DATA OPT '!D52))))</f>
        <v>40x40 aquamarine cushions with RY logo (couple)</v>
      </c>
      <c r="B42" s="15"/>
      <c r="C42" s="45">
        <f>'DATA OPT '!E52</f>
        <v>120</v>
      </c>
      <c r="D42" s="43">
        <f t="shared" ref="D42:D58" si="8">B42*C42</f>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22" t="str">
        <f>IF($D$9="ITA",'DATA OPT '!A53,IF($D$9="ENG",'DATA OPT '!B53,IF($D$9="ESP",'DATA OPT '!C53,IF($D$9="FRA",'DATA OPT '!D53))))</f>
        <v>Deckhouse sofa</v>
      </c>
      <c r="B43" s="15"/>
      <c r="C43" s="45">
        <f>'DATA OPT '!E53</f>
        <v>25000</v>
      </c>
      <c r="D43" s="43">
        <f t="shared" si="8"/>
        <v>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5" customHeight="1">
      <c r="A44" s="22" t="str">
        <f>IF($D$9="ITA",'DATA OPT '!A54,IF($D$9="ENG",'DATA OPT '!B54,IF($D$9="ESP",'DATA OPT '!C54,IF($D$9="FRA",'DATA OPT '!D54))))</f>
        <v>Deck ice maker (replacement)</v>
      </c>
      <c r="B44" s="15"/>
      <c r="C44" s="45">
        <f>'DATA OPT '!E54</f>
        <v>1000</v>
      </c>
      <c r="D44" s="43">
        <f t="shared" si="8"/>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5" customHeight="1">
      <c r="A45" s="22" t="str">
        <f>IF($D$9="ITA",'DATA OPT '!A55,IF($D$9="ENG",'DATA OPT '!B55,IF($D$9="ESP",'DATA OPT '!C55,IF($D$9="FRA",'DATA OPT '!D55))))</f>
        <v>Additional fridge/freezer 35 lt sofa</v>
      </c>
      <c r="B45" s="15"/>
      <c r="C45" s="45">
        <f>'DATA OPT '!E55</f>
        <v>4000</v>
      </c>
      <c r="D45" s="43">
        <f t="shared" si="8"/>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5" customHeight="1">
      <c r="A46" s="22" t="str">
        <f>IF($D$9="ITA",'DATA OPT '!A56,IF($D$9="ENG",'DATA OPT '!B56,IF($D$9="ESP",'DATA OPT '!C56,IF($D$9="FRA",'DATA OPT '!D56))))</f>
        <v>Aft underwater lights (nb 3)</v>
      </c>
      <c r="B46" s="15"/>
      <c r="C46" s="45">
        <f>'DATA OPT '!E56</f>
        <v>4000</v>
      </c>
      <c r="D46" s="43">
        <f t="shared" si="8"/>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5" customHeight="1">
      <c r="A47" s="22" t="str">
        <f>IF($D$9="ITA",'DATA OPT '!A57,IF($D$9="ENG",'DATA OPT '!B57,IF($D$9="ESP",'DATA OPT '!C57,IF($D$9="FRA",'DATA OPT '!D57))))</f>
        <v>Side underwater lights (#2)</v>
      </c>
      <c r="B47" s="15"/>
      <c r="C47" s="45">
        <f>'DATA OPT '!E57</f>
        <v>2000</v>
      </c>
      <c r="D47" s="43">
        <f t="shared" si="8"/>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5" customHeight="1">
      <c r="A48" s="22" t="str">
        <f>IF($D$9="ITA",'DATA OPT '!A58,IF($D$9="ENG",'DATA OPT '!B58,IF($D$9="ESP",'DATA OPT '!C58,IF($D$9="FRA",'DATA OPT '!D58))))</f>
        <v>Bright boat name on the stern</v>
      </c>
      <c r="B48" s="15"/>
      <c r="C48" s="45">
        <f>'DATA OPT '!E58</f>
        <v>3500</v>
      </c>
      <c r="D48" s="43">
        <f t="shared" si="8"/>
        <v>0</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ht="15" customHeight="1">
      <c r="A49" s="22" t="str">
        <f>IF($D$9="ITA",'DATA OPT '!A59,IF($D$9="ENG",'DATA OPT '!B59,IF($D$9="ESP",'DATA OPT '!C59,IF($D$9="FRA",'DATA OPT '!D59))))</f>
        <v>Hard Top window blinds (4)</v>
      </c>
      <c r="B49" s="15"/>
      <c r="C49" s="45">
        <f>'DATA OPT '!E59</f>
        <v>5000</v>
      </c>
      <c r="D49" s="43">
        <f t="shared" si="8"/>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ht="15" customHeight="1">
      <c r="A50" s="22" t="str">
        <f>IF($D$9="ITA",'DATA OPT '!A60,IF($D$9="ENG",'DATA OPT '!B60,IF($D$9="ESP",'DATA OPT '!C60,IF($D$9="FRA",'DATA OPT '!D60))))</f>
        <v>Flexiteek® deck instead of Teak floor</v>
      </c>
      <c r="B50" s="15"/>
      <c r="C50" s="45">
        <f>'DATA OPT '!E60</f>
        <v>0</v>
      </c>
      <c r="D50" s="43">
        <f t="shared" si="8"/>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5" customHeight="1">
      <c r="A51" s="22" t="str">
        <f>IF($D$9="ITA",'DATA OPT '!A61,IF($D$9="ENG",'DATA OPT '!B61,IF($D$9="ESP",'DATA OPT '!C61,IF($D$9="FRA",'DATA OPT '!D61))))</f>
        <v>Bath towel 170x130 aquamarine with RY logo 500 gr/sm</v>
      </c>
      <c r="B51" s="15"/>
      <c r="C51" s="45">
        <f>'DATA OPT '!E61</f>
        <v>100</v>
      </c>
      <c r="D51" s="43">
        <f t="shared" si="8"/>
        <v>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5" customHeight="1">
      <c r="A52" s="22" t="str">
        <f>IF($D$9="ITA",'DATA OPT '!A62,IF($D$9="ENG",'DATA OPT '!B62,IF($D$9="ESP",'DATA OPT '!C62,IF($D$9="FRA",'DATA OPT '!D62))))</f>
        <v>Bow sun canopy with 4 removable Carbon poles</v>
      </c>
      <c r="B52" s="15"/>
      <c r="C52" s="45">
        <f>'DATA OPT '!E62</f>
        <v>9000</v>
      </c>
      <c r="D52" s="43">
        <f t="shared" si="8"/>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5" customHeight="1">
      <c r="A53" s="22" t="str">
        <f>IF($D$9="ITA",'DATA OPT '!A63,IF($D$9="ENG",'DATA OPT '!B63,IF($D$9="ESP",'DATA OPT '!C63,IF($D$9="FRA",'DATA OPT '!D63))))</f>
        <v>Electric aft canopy SureShade®</v>
      </c>
      <c r="B53" s="15"/>
      <c r="C53" s="45">
        <f>'DATA OPT '!E63</f>
        <v>25000</v>
      </c>
      <c r="D53" s="43">
        <f t="shared" si="8"/>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5" customHeight="1">
      <c r="A54" s="22" t="str">
        <f>IF($D$9="ITA",'DATA OPT '!A64,IF($D$9="ENG",'DATA OPT '!B64,IF($D$9="ESP",'DATA OPT '!C64,IF($D$9="FRA",'DATA OPT '!D64))))</f>
        <v>TV 43" Retractable lounge/cockpit</v>
      </c>
      <c r="B54" s="15"/>
      <c r="C54" s="45">
        <f>'DATA OPT '!E64</f>
        <v>7500</v>
      </c>
      <c r="D54" s="43">
        <f t="shared" si="8"/>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6" customFormat="1" ht="15" customHeight="1">
      <c r="A55" s="22" t="str">
        <f>IF($D$9="ITA",'DATA OPT '!A65,IF($D$9="ENG",'DATA OPT '!B65,IF($D$9="ESP",'DATA OPT '!C65,IF($D$9="FRA",'DATA OPT '!D65))))</f>
        <v>Starboard stern warping winch</v>
      </c>
      <c r="B55" s="15"/>
      <c r="C55" s="45">
        <f>'DATA OPT '!E65</f>
        <v>2800</v>
      </c>
      <c r="D55" s="43">
        <f t="shared" si="8"/>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6" customFormat="1" ht="15" customHeight="1">
      <c r="A56" s="22" t="str">
        <f>IF($D$9="ITA",'DATA OPT '!A66,IF($D$9="ENG",'DATA OPT '!B66,IF($D$9="ESP",'DATA OPT '!C66,IF($D$9="FRA",'DATA OPT '!D66))))</f>
        <v>Warping winch on port stern</v>
      </c>
      <c r="B56" s="15"/>
      <c r="C56" s="45">
        <f>'DATA OPT '!E66</f>
        <v>2800</v>
      </c>
      <c r="D56" s="43">
        <f t="shared" si="8"/>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6" customFormat="1" ht="15" customHeight="1">
      <c r="A57" s="22" t="str">
        <f>IF($D$9="ITA",'DATA OPT '!A67,IF($D$9="ENG",'DATA OPT '!B67,IF($D$9="ESP",'DATA OPT '!C67,IF($D$9="FRA",'DATA OPT '!D67))))</f>
        <v>Hard top and accessories glossy black painting</v>
      </c>
      <c r="B57" s="15"/>
      <c r="C57" s="45">
        <f>'DATA OPT '!E67</f>
        <v>20000</v>
      </c>
      <c r="D57" s="43">
        <f t="shared" si="8"/>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15" customHeight="1">
      <c r="A58" s="22" t="str">
        <f>IF($D$9="ITA",'DATA OPT '!A68,IF($D$9="ENG",'DATA OPT '!B68,IF($D$9="ESP",'DATA OPT '!C68,IF($D$9="FRA",'DATA OPT '!D68))))</f>
        <v>Hull metallic painting</v>
      </c>
      <c r="B58" s="15"/>
      <c r="C58" s="45">
        <f>'DATA OPT '!E68</f>
        <v>60000</v>
      </c>
      <c r="D58" s="43">
        <f t="shared" si="8"/>
        <v>0</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5" customHeight="1">
      <c r="A59" s="22" t="str">
        <f>IF($D$9="ITA",'DATA OPT '!A69,IF($D$9="ENG",'DATA OPT '!B69,IF($D$9="ESP",'DATA OPT '!C69,IF($D$9="FRA",'DATA OPT '!D69))))</f>
        <v>Full metallic painting</v>
      </c>
      <c r="B59" s="15"/>
      <c r="C59" s="45">
        <f>'DATA OPT '!E69</f>
        <v>180000</v>
      </c>
      <c r="D59" s="43">
        <f t="shared" ref="D59" si="9">B59*C59</f>
        <v>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5" customHeight="1">
      <c r="A60" s="23" t="str">
        <f>IF($D$9="ITA",'DATA OPT '!A12,IF($D$9="ENG",'DATA OPT '!B12,IF($D$9="ESP",'DATA OPT '!C12,IF($D$9="FRA",'DATA OPT '!D12))))</f>
        <v>INTERIORS</v>
      </c>
      <c r="B60" s="26" t="str">
        <f>B11</f>
        <v>#</v>
      </c>
      <c r="C60" s="26" t="str">
        <f>C11</f>
        <v>PRICE LIST</v>
      </c>
      <c r="D60" s="27"/>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c r="A61" s="22" t="str">
        <f>IF($D$9="ITA",'DATA OPT '!A71,IF($D$9="ENG",'DATA OPT '!B71,IF($D$9="ESP",'DATA OPT '!C71,IF($D$9="FRA",'DATA OPT '!D71))))</f>
        <v>Crew cabin with a/c</v>
      </c>
      <c r="B61" s="21"/>
      <c r="C61" s="45">
        <f>'DATA OPT '!E71</f>
        <v>35000</v>
      </c>
      <c r="D61" s="43">
        <f t="shared" ref="D61" si="10">B61*C61</f>
        <v>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c r="A62" s="22" t="str">
        <f>IF($D$9="ITA",'DATA OPT '!A72,IF($D$9="ENG",'DATA OPT '!B72,IF($D$9="ESP",'DATA OPT '!C72,IF($D$9="FRA",'DATA OPT '!D72))))</f>
        <v>Wine cellar</v>
      </c>
      <c r="B62" s="21"/>
      <c r="C62" s="45">
        <f>'DATA OPT '!E72</f>
        <v>4000</v>
      </c>
      <c r="D62" s="43">
        <f t="shared" ref="D62:D68" si="11">B62*C62</f>
        <v>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c r="A63" s="22" t="str">
        <f>IF($D$9="ITA",'DATA OPT '!A73,IF($D$9="ENG",'DATA OPT '!B73,IF($D$9="ESP",'DATA OPT '!C73,IF($D$9="FRA",'DATA OPT '!D73))))</f>
        <v>Toilet hydrobrushes</v>
      </c>
      <c r="B63" s="21"/>
      <c r="C63" s="45">
        <f>'DATA OPT '!E73</f>
        <v>1200</v>
      </c>
      <c r="D63" s="43">
        <f t="shared" si="11"/>
        <v>0</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c r="A64" s="22" t="str">
        <f>IF($D$9="ITA",'DATA OPT '!A74,IF($D$9="ENG",'DATA OPT '!B74,IF($D$9="ESP",'DATA OPT '!C74,IF($D$9="FRA",'DATA OPT '!D74))))</f>
        <v>Double bow bed</v>
      </c>
      <c r="B64" s="21"/>
      <c r="C64" s="45">
        <f>'DATA OPT '!E74</f>
        <v>3000</v>
      </c>
      <c r="D64" s="43">
        <f t="shared" si="11"/>
        <v>0</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c r="A65" s="22" t="str">
        <f>IF($D$9="ITA",'DATA OPT '!A75,IF($D$9="ENG",'DATA OPT '!B75,IF($D$9="ESP",'DATA OPT '!C75,IF($D$9="FRA",'DATA OPT '!D75))))</f>
        <v>Transformable electric telescopic dinette table (with cushions and pouf) (only for two cabins)</v>
      </c>
      <c r="B65" s="21"/>
      <c r="C65" s="45">
        <f>'DATA OPT '!E75</f>
        <v>10000</v>
      </c>
      <c r="D65" s="43">
        <f t="shared" si="11"/>
        <v>0</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c r="A66" s="22" t="str">
        <f>IF($D$9="ITA",'DATA OPT '!A76,IF($D$9="ENG",'DATA OPT '!B76,IF($D$9="ESP",'DATA OPT '!C76,IF($D$9="FRA",'DATA OPT '!D76))))</f>
        <v>TV Guest cabin 24''</v>
      </c>
      <c r="B66" s="21"/>
      <c r="C66" s="45">
        <f>'DATA OPT '!E76</f>
        <v>800</v>
      </c>
      <c r="D66" s="43">
        <f t="shared" si="11"/>
        <v>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c r="A67" s="22" t="str">
        <f>IF($D$9="ITA",'DATA OPT '!A77,IF($D$9="ENG",'DATA OPT '!B77,IF($D$9="ESP",'DATA OPT '!C77,IF($D$9="FRA",'DATA OPT '!D77))))</f>
        <v>24'' VIP Cabin TV</v>
      </c>
      <c r="B67" s="21"/>
      <c r="C67" s="45">
        <f>'DATA OPT '!E77</f>
        <v>800</v>
      </c>
      <c r="D67" s="43">
        <f t="shared" si="11"/>
        <v>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s="16" customFormat="1">
      <c r="A68" s="22" t="str">
        <f>IF($D$9="ITA",'DATA OPT '!A78,IF($D$9="ENG",'DATA OPT '!B78,IF($D$9="ESP",'DATA OPT '!C78,IF($D$9="FRA",'DATA OPT '!D78))))</f>
        <v>TV Master Cabin 43''</v>
      </c>
      <c r="B68" s="21"/>
      <c r="C68" s="45">
        <f>'DATA OPT '!E78</f>
        <v>1000</v>
      </c>
      <c r="D68" s="43">
        <f t="shared" si="11"/>
        <v>0</v>
      </c>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row>
    <row r="69" spans="1:103" s="16" customFormat="1">
      <c r="A69" s="22" t="str">
        <f>IF($D$9="ITA",'DATA OPT '!A79,IF($D$9="ENG",'DATA OPT '!B79,IF($D$9="ESP",'DATA OPT '!C79,IF($D$9="FRA",'DATA OPT '!D79))))</f>
        <v>Two cabin version with fixed table</v>
      </c>
      <c r="B69" s="21"/>
      <c r="C69" s="45">
        <f>'DATA OPT '!E79</f>
        <v>0</v>
      </c>
      <c r="D69" s="43">
        <f t="shared" ref="D69" si="12">B69*C69</f>
        <v>0</v>
      </c>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row>
    <row r="70" spans="1:103" s="16" customFormat="1" ht="15" customHeight="1">
      <c r="A70" s="23" t="str">
        <f>IF($D$9="ITA",'DATA OPT '!A80,IF($D$9="ENG",'DATA OPT '!B80,IF($D$9="ESP",'DATA OPT '!C80,IF($D$9="FRA",'DATA OPT '!D80))))</f>
        <v>TRANSPORTATION</v>
      </c>
      <c r="B70" s="26" t="str">
        <f>B11</f>
        <v>#</v>
      </c>
      <c r="C70" s="26" t="str">
        <f>B75</f>
        <v>PRICE LIST</v>
      </c>
      <c r="D70" s="27"/>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row>
    <row r="71" spans="1:103" s="16" customFormat="1" ht="15" customHeight="1">
      <c r="A71" s="22" t="str">
        <f>IF($D$9="ITA",'DATA OPT '!A81,IF($D$9="ENG",'DATA OPT '!B81,IF($D$9="ESP",'DATA OPT '!C81,IF($D$9="FRA",'DATA OPT '!D81))))</f>
        <v>CE Certificate and declaration of Conformity</v>
      </c>
      <c r="B71" s="20"/>
      <c r="C71" s="45">
        <f>'DATA OPT '!E81</f>
        <v>1000</v>
      </c>
      <c r="D71" s="43">
        <f t="shared" ref="D71" si="13">B71*C71</f>
        <v>0</v>
      </c>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row>
    <row r="72" spans="1:103" s="16" customFormat="1" ht="15" customHeight="1">
      <c r="A72" s="22" t="str">
        <f>IF($D$9="ITA",'DATA OPT '!A82,IF($D$9="ENG",'DATA OPT '!B82,IF($D$9="ESP",'DATA OPT '!C82,IF($D$9="FRA",'DATA OPT '!D82))))</f>
        <v>Transport cover</v>
      </c>
      <c r="B72" s="20"/>
      <c r="C72" s="45">
        <f>'DATA OPT '!E82</f>
        <v>5000</v>
      </c>
      <c r="D72" s="43">
        <f t="shared" ref="D72:D74" si="14">B72*C72</f>
        <v>0</v>
      </c>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row>
    <row r="73" spans="1:103" s="16" customFormat="1" ht="15" customHeight="1">
      <c r="A73" s="22" t="str">
        <f>IF($D$9="ITA",'DATA OPT '!A83,IF($D$9="ENG",'DATA OPT '!B83,IF($D$9="ESP",'DATA OPT '!C83,IF($D$9="FRA",'DATA OPT '!D83))))</f>
        <v>Transport ex Jesolo</v>
      </c>
      <c r="B73" s="20"/>
      <c r="C73" s="45">
        <f>'DATA OPT '!E83</f>
        <v>40000</v>
      </c>
      <c r="D73" s="43">
        <f t="shared" si="14"/>
        <v>0</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row>
    <row r="74" spans="1:103" s="16" customFormat="1" ht="15" customHeight="1">
      <c r="A74" s="22" t="str">
        <f>IF($D$9="ITA",'DATA OPT '!A84,IF($D$9="ENG",'DATA OPT '!B84,IF($D$9="ESP",'DATA OPT '!C84,IF($D$9="FRA",'DATA OPT '!D84))))</f>
        <v>Transport ex Savona</v>
      </c>
      <c r="B74" s="20"/>
      <c r="C74" s="45">
        <f>'DATA OPT '!E84</f>
        <v>40000</v>
      </c>
      <c r="D74" s="43">
        <f t="shared" si="14"/>
        <v>0</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row>
    <row r="75" spans="1:103" s="16" customFormat="1" ht="15" customHeight="1">
      <c r="A75" s="18" t="str">
        <f>IF($D$9="ITA",'DATA OPT '!A85,IF($D$9="ENG",'DATA OPT '!B85,IF($D$9="ESP",'DATA OPT '!C85,IF($D$9="FRA",'DATA OPT '!D85))))</f>
        <v>OFFER VAT EXCLUDED</v>
      </c>
      <c r="B75" s="19" t="str">
        <f>C11</f>
        <v>PRICE LIST</v>
      </c>
      <c r="C75" s="18" t="str">
        <f>IF($D$9="ITA",'DATA OPT '!A18,IF($D$9="ENG",'DATA OPT '!B18,IF($D$9="ESP",'DATA OPT '!C18,IF($D$9="FRA",'DATA OPT '!D18))))</f>
        <v>DISCOUNT</v>
      </c>
      <c r="D75" s="18" t="str">
        <f>IF($D$9="ITA",'DATA OPT '!A17,IF($D$9="ENG",'DATA OPT '!B17,IF($D$9="ESP",'DATA OPT '!C17,IF($D$9="FRA",'DATA OPT '!D17))))</f>
        <v>NET PRICE V.E.</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row>
    <row r="76" spans="1:103" s="16" customFormat="1" ht="15" customHeight="1">
      <c r="A76" s="17" t="str">
        <f>IF($D$9="ITA",'DATA OPT '!A86,IF($D$9="ENG",'DATA OPT '!B86,IF($D$9="ESP",'DATA OPT '!C86,IF($D$9="FRA",'DATA OPT '!D86))))</f>
        <v>Boat Price</v>
      </c>
      <c r="B76" s="46">
        <f>C10</f>
        <v>1770000</v>
      </c>
      <c r="C76" s="71"/>
      <c r="D76" s="46">
        <f>B76*(1-C76)</f>
        <v>1770000</v>
      </c>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row>
    <row r="77" spans="1:103" s="16" customFormat="1" ht="15" customHeight="1">
      <c r="A77" s="17" t="str">
        <f>IF($D$9="ITA",'DATA OPT '!A87,IF($D$9="ENG",'DATA OPT '!B87,IF($D$9="ESP",'DATA OPT '!C87,IF($D$9="FRA",'DATA OPT '!D87))))</f>
        <v>Optional Price</v>
      </c>
      <c r="B77" s="47">
        <f>SUM(D14:D74)</f>
        <v>0</v>
      </c>
      <c r="C77" s="71"/>
      <c r="D77" s="46">
        <f>B77*(1-C77)</f>
        <v>0</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row>
    <row r="78" spans="1:103" s="16" customFormat="1" ht="15" customHeight="1">
      <c r="A78" s="17" t="str">
        <f>IF($D$9="ITA",'DATA OPT '!A88,IF($D$9="ENG",'DATA OPT '!B88,IF($D$9="ESP",'DATA OPT '!C88,IF($D$9="FRA",'DATA OPT '!D88))))</f>
        <v>Total</v>
      </c>
      <c r="B78" s="47">
        <f>B76+B77</f>
        <v>1770000</v>
      </c>
      <c r="C78" s="38"/>
      <c r="D78" s="48">
        <f>D76+D77</f>
        <v>1770000</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row>
    <row r="79" spans="1:103" s="16" customFormat="1" ht="15" customHeight="1">
      <c r="A79" s="23" t="str">
        <f>IF($D$9="ITA",'DATA OPT '!A89,IF($D$9="ENG",'DATA OPT '!B89,IF($D$9="ESP",'DATA OPT '!C89,IF($D$9="FRA",'DATA OPT '!D89))))</f>
        <v>BOAT CONFIGURATION</v>
      </c>
      <c r="B79" s="88"/>
      <c r="C79" s="88"/>
      <c r="D79" s="89"/>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row>
    <row r="80" spans="1:103" s="16" customFormat="1" ht="19.25" customHeight="1">
      <c r="A80" s="17" t="str">
        <f>IF($D$9="ITA",'DATA OPT '!A90,IF($D$9="ENG",'DATA OPT '!B90,IF($D$9="ESP",'DATA OPT '!C90,IF($D$9="FRA",'DATA OPT '!D90))))</f>
        <v>Hull Colour</v>
      </c>
      <c r="B80" s="100"/>
      <c r="C80" s="100"/>
      <c r="D80" s="100"/>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row>
    <row r="81" spans="1:103" s="16" customFormat="1" ht="19.25" customHeight="1">
      <c r="A81" s="17" t="str">
        <f>IF($D$9="ITA",'DATA OPT '!A91,IF($D$9="ENG",'DATA OPT '!B91,IF($D$9="ESP",'DATA OPT '!C91,IF($D$9="FRA",'DATA OPT '!D91))))</f>
        <v>Deck Colour</v>
      </c>
      <c r="B81" s="100"/>
      <c r="C81" s="100"/>
      <c r="D81" s="100"/>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row>
    <row r="82" spans="1:103" s="16" customFormat="1" ht="19.25" customHeight="1">
      <c r="A82" s="17" t="str">
        <f>IF($D$9="ITA",'DATA OPT '!A92,IF($D$9="ENG",'DATA OPT '!B92,IF($D$9="ESP",'DATA OPT '!C92,IF($D$9="FRA",'DATA OPT '!D92))))</f>
        <v>Teak Caulking</v>
      </c>
      <c r="B82" s="100"/>
      <c r="C82" s="100"/>
      <c r="D82" s="100"/>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1:103" s="16" customFormat="1" ht="19.25" customHeight="1">
      <c r="A83" s="17" t="str">
        <f>IF($D$9="ITA",'DATA OPT '!A93,IF($D$9="ENG",'DATA OPT '!B93,IF($D$9="ESP",'DATA OPT '!C93,IF($D$9="FRA",'DATA OPT '!D93))))</f>
        <v>Interior Decor</v>
      </c>
      <c r="B83" s="100"/>
      <c r="C83" s="100"/>
      <c r="D83" s="100"/>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1:103" s="16" customFormat="1" ht="19.25" customHeight="1">
      <c r="A84" s="17" t="str">
        <f>IF($D$9="ITA",'DATA OPT '!A94,IF($D$9="ENG",'DATA OPT '!B94,IF($D$9="ESP",'DATA OPT '!C94,IF($D$9="FRA",'DATA OPT '!D94))))</f>
        <v>Exterior Decor</v>
      </c>
      <c r="B84" s="100"/>
      <c r="C84" s="100"/>
      <c r="D84" s="100"/>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1:103" ht="15" customHeight="1">
      <c r="A85" s="96"/>
      <c r="B85" s="97"/>
      <c r="C85" s="97"/>
      <c r="D85" s="98"/>
    </row>
    <row r="86" spans="1:103" ht="79.5" customHeight="1">
      <c r="A86" s="93" t="str">
        <f>IF($D$9="ITA",'DATA OPT '!A20,IF($D$9="ENG",'DATA OPT '!B20,IF($D$9="ESP",'DATA OPT '!C20,IF($D$9="FRA",'DATA OPT '!D20))))</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86" s="94"/>
      <c r="C86" s="94"/>
      <c r="D86" s="95"/>
    </row>
    <row r="87" spans="1:103" s="5" customFormat="1">
      <c r="A87" s="14" t="s">
        <v>322</v>
      </c>
      <c r="B87" s="14"/>
      <c r="C87" s="14"/>
      <c r="D87" s="14"/>
    </row>
    <row r="88" spans="1:103" s="5" customFormat="1">
      <c r="A88" s="14"/>
      <c r="B88" s="14"/>
      <c r="C88" s="14"/>
      <c r="D88" s="14"/>
    </row>
    <row r="89" spans="1:103" s="5" customFormat="1">
      <c r="A89" s="14"/>
      <c r="B89" s="14"/>
      <c r="C89" s="14"/>
      <c r="D89" s="14"/>
    </row>
    <row r="90" spans="1:103" s="5" customFormat="1">
      <c r="A90" s="14"/>
      <c r="B90" s="14"/>
      <c r="C90" s="14"/>
      <c r="D90" s="14"/>
    </row>
    <row r="91" spans="1:103" s="5" customFormat="1">
      <c r="A91" s="14"/>
      <c r="B91" s="14"/>
      <c r="C91" s="14"/>
      <c r="D91" s="14"/>
    </row>
    <row r="92" spans="1:103" s="5" customFormat="1">
      <c r="A92" s="14"/>
      <c r="B92" s="14"/>
      <c r="C92" s="14"/>
      <c r="D92" s="14"/>
    </row>
    <row r="93" spans="1:103" s="5" customFormat="1">
      <c r="A93" s="14"/>
      <c r="B93" s="14"/>
      <c r="C93" s="14"/>
      <c r="D93" s="14"/>
    </row>
    <row r="94" spans="1:103" s="5" customFormat="1">
      <c r="A94" s="14"/>
      <c r="B94" s="14"/>
      <c r="C94" s="14"/>
      <c r="D94" s="14"/>
    </row>
    <row r="95" spans="1:103" s="5" customFormat="1">
      <c r="A95" s="8"/>
      <c r="B95" s="8"/>
      <c r="C95" s="8"/>
    </row>
    <row r="96" spans="1:103" s="5" customFormat="1">
      <c r="A96" s="8"/>
      <c r="B96" s="8"/>
      <c r="C96" s="8"/>
    </row>
    <row r="97" spans="1:3" s="5" customFormat="1">
      <c r="A97" s="8"/>
      <c r="B97" s="8"/>
      <c r="C97" s="8"/>
    </row>
    <row r="98" spans="1:3" s="5" customFormat="1">
      <c r="A98" s="8"/>
      <c r="B98" s="8"/>
      <c r="C98" s="8"/>
    </row>
    <row r="99" spans="1:3" s="5" customFormat="1">
      <c r="A99" s="8"/>
      <c r="B99" s="8"/>
      <c r="C99" s="8"/>
    </row>
    <row r="100" spans="1:3" s="5" customFormat="1">
      <c r="A100" s="8"/>
      <c r="B100" s="8"/>
      <c r="C100" s="8"/>
    </row>
    <row r="101" spans="1:3" s="5" customFormat="1">
      <c r="A101" s="8"/>
      <c r="B101" s="8"/>
      <c r="C101" s="8"/>
    </row>
    <row r="102" spans="1:3" s="5" customFormat="1">
      <c r="A102" s="8"/>
      <c r="B102" s="8"/>
      <c r="C102" s="8"/>
    </row>
    <row r="103" spans="1:3" s="5" customFormat="1">
      <c r="A103" s="8"/>
      <c r="B103" s="8"/>
      <c r="C103" s="8"/>
    </row>
    <row r="104" spans="1:3" s="5" customFormat="1">
      <c r="A104" s="8"/>
      <c r="B104" s="8"/>
      <c r="C104" s="8"/>
    </row>
    <row r="105" spans="1:3" s="5" customFormat="1">
      <c r="A105" s="8"/>
      <c r="B105" s="8"/>
      <c r="C105" s="8"/>
    </row>
    <row r="106" spans="1:3" s="5" customFormat="1">
      <c r="A106" s="8"/>
      <c r="B106" s="8"/>
      <c r="C106" s="8"/>
    </row>
    <row r="107" spans="1:3" s="5" customFormat="1">
      <c r="A107" s="8"/>
      <c r="B107" s="8"/>
      <c r="C107" s="8"/>
    </row>
    <row r="108" spans="1:3" s="5" customFormat="1">
      <c r="A108" s="8"/>
      <c r="B108" s="8"/>
      <c r="C108" s="8"/>
    </row>
    <row r="109" spans="1:3" s="5" customFormat="1">
      <c r="A109" s="8"/>
      <c r="B109" s="8"/>
      <c r="C109" s="8"/>
    </row>
    <row r="110" spans="1:3" s="5" customFormat="1">
      <c r="A110" s="8"/>
      <c r="B110" s="8"/>
      <c r="C110" s="8"/>
    </row>
    <row r="111" spans="1:3" s="5" customFormat="1">
      <c r="A111" s="8"/>
      <c r="B111" s="8"/>
      <c r="C111" s="8"/>
    </row>
    <row r="112" spans="1:3" s="5" customFormat="1">
      <c r="A112" s="8"/>
      <c r="B112" s="8"/>
      <c r="C112" s="8"/>
    </row>
    <row r="113" spans="1:3" s="5" customFormat="1">
      <c r="A113" s="8"/>
      <c r="B113" s="8"/>
      <c r="C113" s="8"/>
    </row>
    <row r="114" spans="1:3" s="5" customFormat="1">
      <c r="A114" s="8"/>
      <c r="B114" s="8"/>
      <c r="C114" s="8"/>
    </row>
    <row r="115" spans="1:3" s="5" customFormat="1">
      <c r="A115" s="8"/>
      <c r="B115" s="8"/>
      <c r="C115" s="8"/>
    </row>
    <row r="116" spans="1:3" s="5" customFormat="1">
      <c r="A116" s="8"/>
      <c r="B116" s="8"/>
      <c r="C116" s="8"/>
    </row>
    <row r="117" spans="1:3" s="5" customFormat="1">
      <c r="A117" s="8"/>
      <c r="B117" s="8"/>
      <c r="C117" s="8"/>
    </row>
    <row r="118" spans="1:3" s="5" customFormat="1">
      <c r="A118" s="8"/>
      <c r="B118" s="8"/>
      <c r="C118" s="8"/>
    </row>
    <row r="119" spans="1:3" s="5" customFormat="1">
      <c r="A119" s="8"/>
      <c r="B119" s="8"/>
      <c r="C119" s="8"/>
    </row>
    <row r="120" spans="1:3" s="5" customFormat="1">
      <c r="A120" s="8"/>
      <c r="B120" s="8"/>
      <c r="C120" s="8"/>
    </row>
    <row r="121" spans="1:3" s="5" customFormat="1">
      <c r="A121" s="8"/>
      <c r="B121" s="8"/>
      <c r="C121" s="8"/>
    </row>
    <row r="122" spans="1:3" s="5" customFormat="1">
      <c r="A122" s="8"/>
      <c r="B122" s="8"/>
      <c r="C122" s="8"/>
    </row>
    <row r="123" spans="1:3" s="5" customFormat="1">
      <c r="A123" s="8"/>
      <c r="B123" s="8"/>
      <c r="C123" s="8"/>
    </row>
    <row r="124" spans="1:3" s="5" customFormat="1">
      <c r="A124" s="8"/>
      <c r="B124" s="8"/>
      <c r="C124" s="8"/>
    </row>
    <row r="125" spans="1:3" s="5" customFormat="1">
      <c r="A125" s="8"/>
      <c r="B125" s="8"/>
      <c r="C125" s="8"/>
    </row>
    <row r="126" spans="1:3" s="5" customFormat="1">
      <c r="A126" s="8"/>
      <c r="B126" s="8"/>
      <c r="C126" s="8"/>
    </row>
    <row r="127" spans="1:3" s="5" customFormat="1">
      <c r="A127" s="8"/>
      <c r="B127" s="8"/>
      <c r="C127" s="8"/>
    </row>
    <row r="128" spans="1:3" s="5" customFormat="1">
      <c r="A128" s="8"/>
      <c r="B128" s="8"/>
      <c r="C128" s="8"/>
    </row>
    <row r="129" spans="1:3" s="5" customFormat="1">
      <c r="A129" s="8"/>
      <c r="B129" s="8"/>
      <c r="C129" s="8"/>
    </row>
    <row r="130" spans="1:3" s="5" customFormat="1">
      <c r="A130" s="8"/>
      <c r="B130" s="8"/>
      <c r="C130" s="8"/>
    </row>
    <row r="131" spans="1:3" s="5" customFormat="1">
      <c r="A131" s="8"/>
      <c r="B131" s="8"/>
      <c r="C131" s="8"/>
    </row>
    <row r="132" spans="1:3" s="5" customFormat="1">
      <c r="A132" s="8"/>
      <c r="B132" s="8"/>
      <c r="C132" s="8"/>
    </row>
    <row r="133" spans="1:3" s="5" customFormat="1">
      <c r="A133" s="8"/>
      <c r="B133" s="10"/>
      <c r="C133" s="8"/>
    </row>
    <row r="134" spans="1:3" s="5" customFormat="1">
      <c r="A134" s="8"/>
      <c r="B134" s="10"/>
      <c r="C134" s="8"/>
    </row>
    <row r="135" spans="1:3" s="5" customFormat="1">
      <c r="A135" s="8"/>
      <c r="B135" s="10"/>
      <c r="C135" s="8"/>
    </row>
    <row r="136" spans="1:3" s="5" customFormat="1">
      <c r="A136" s="8"/>
      <c r="B136" s="10"/>
      <c r="C136" s="8"/>
    </row>
    <row r="137" spans="1:3" s="5" customFormat="1">
      <c r="A137" s="8"/>
      <c r="B137" s="10"/>
      <c r="C137" s="8"/>
    </row>
    <row r="138" spans="1:3" s="5" customFormat="1">
      <c r="A138" s="8"/>
      <c r="B138" s="10"/>
      <c r="C138" s="8"/>
    </row>
    <row r="139" spans="1:3" s="5" customFormat="1">
      <c r="A139" s="8"/>
      <c r="B139" s="10"/>
      <c r="C139" s="8"/>
    </row>
    <row r="140" spans="1:3" s="5" customFormat="1">
      <c r="A140" s="8"/>
      <c r="B140" s="10"/>
      <c r="C140" s="8"/>
    </row>
    <row r="141" spans="1:3" s="5" customFormat="1">
      <c r="A141" s="8"/>
      <c r="B141" s="10"/>
      <c r="C141" s="8"/>
    </row>
    <row r="142" spans="1:3" s="5" customFormat="1">
      <c r="A142" s="8"/>
      <c r="B142" s="10"/>
      <c r="C142" s="8"/>
    </row>
    <row r="143" spans="1:3" s="5" customFormat="1">
      <c r="A143" s="8"/>
      <c r="B143" s="10"/>
      <c r="C143" s="8"/>
    </row>
    <row r="144" spans="1:3" s="5" customFormat="1">
      <c r="A144" s="8"/>
      <c r="B144" s="10"/>
      <c r="C144" s="8"/>
    </row>
    <row r="145" spans="1:3" s="5" customFormat="1">
      <c r="A145" s="8"/>
      <c r="B145" s="10"/>
      <c r="C145" s="8"/>
    </row>
    <row r="146" spans="1:3" s="5" customFormat="1">
      <c r="A146" s="8"/>
      <c r="B146" s="10"/>
      <c r="C146" s="8"/>
    </row>
    <row r="147" spans="1:3" s="5" customFormat="1">
      <c r="A147" s="8"/>
      <c r="B147" s="10"/>
      <c r="C147" s="8"/>
    </row>
    <row r="148" spans="1:3" s="5" customFormat="1">
      <c r="A148" s="8"/>
      <c r="B148" s="10"/>
      <c r="C148" s="8"/>
    </row>
    <row r="149" spans="1:3" s="5" customFormat="1">
      <c r="A149" s="8"/>
      <c r="B149" s="10"/>
      <c r="C149" s="8"/>
    </row>
    <row r="150" spans="1:3" s="5" customFormat="1">
      <c r="A150" s="8"/>
      <c r="B150" s="10"/>
      <c r="C150" s="8"/>
    </row>
    <row r="151" spans="1:3" s="5" customFormat="1">
      <c r="A151" s="8"/>
      <c r="B151" s="10"/>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row r="400" spans="1:3" s="5" customFormat="1">
      <c r="A400" s="8"/>
      <c r="B400" s="10"/>
      <c r="C400" s="8"/>
    </row>
    <row r="401" spans="1:3" s="5" customFormat="1">
      <c r="A401" s="8"/>
      <c r="B401" s="10"/>
      <c r="C401" s="8"/>
    </row>
    <row r="402" spans="1:3" s="5" customFormat="1">
      <c r="A402" s="8"/>
      <c r="B402" s="10"/>
      <c r="C402" s="8"/>
    </row>
    <row r="403" spans="1:3" s="5" customFormat="1">
      <c r="A403" s="8"/>
      <c r="B403" s="10"/>
      <c r="C403" s="8"/>
    </row>
    <row r="404" spans="1:3" s="5" customFormat="1">
      <c r="A404" s="8"/>
      <c r="B404" s="10"/>
      <c r="C404" s="8"/>
    </row>
    <row r="405" spans="1:3" s="5" customFormat="1">
      <c r="A405" s="8"/>
      <c r="B405" s="10"/>
      <c r="C405" s="8"/>
    </row>
    <row r="406" spans="1:3" s="5" customFormat="1">
      <c r="A406" s="8"/>
      <c r="B406" s="10"/>
      <c r="C406" s="8"/>
    </row>
    <row r="407" spans="1:3" s="5" customFormat="1">
      <c r="A407" s="8"/>
      <c r="B407" s="10"/>
      <c r="C407" s="8"/>
    </row>
    <row r="408" spans="1:3" s="5" customFormat="1">
      <c r="A408" s="8"/>
      <c r="B408" s="10"/>
      <c r="C408" s="8"/>
    </row>
    <row r="409" spans="1:3" s="5" customFormat="1">
      <c r="A409" s="8"/>
      <c r="B409" s="10"/>
      <c r="C409" s="8"/>
    </row>
    <row r="410" spans="1:3" s="5" customFormat="1">
      <c r="A410" s="8"/>
      <c r="B410" s="10"/>
      <c r="C410" s="8"/>
    </row>
    <row r="411" spans="1:3" s="5" customFormat="1">
      <c r="A411" s="8"/>
      <c r="B411" s="10"/>
      <c r="C411" s="8"/>
    </row>
    <row r="412" spans="1:3" s="5" customFormat="1">
      <c r="A412" s="8"/>
      <c r="B412" s="10"/>
      <c r="C412" s="8"/>
    </row>
    <row r="413" spans="1:3" s="5" customFormat="1">
      <c r="A413" s="8"/>
      <c r="B413" s="10"/>
      <c r="C413" s="8"/>
    </row>
    <row r="414" spans="1:3" s="5" customFormat="1">
      <c r="A414" s="8"/>
      <c r="B414" s="10"/>
      <c r="C414" s="8"/>
    </row>
    <row r="415" spans="1:3" s="5" customFormat="1">
      <c r="A415" s="8"/>
      <c r="B415" s="10"/>
      <c r="C415" s="8"/>
    </row>
    <row r="416" spans="1:3" s="5" customFormat="1">
      <c r="A416" s="8"/>
      <c r="B416" s="10"/>
      <c r="C416" s="8"/>
    </row>
  </sheetData>
  <dataConsolidate/>
  <customSheetViews>
    <customSheetView guid="{814991DB-D86F-4AD0-9BFA-628B17D122F5}" showPageBreaks="1" fitToPage="1" printArea="1" hiddenRows="1" hiddenColumns="1">
      <selection activeCell="J11" sqref="J11"/>
      <pageMargins left="0.70866141732283472" right="0.70866141732283472" top="0.15748031496062992" bottom="0.19685039370078741" header="0.31496062992125984" footer="0.31496062992125984"/>
      <pageSetup paperSize="9" scale="67" orientation="portrait" r:id="rId1"/>
    </customSheetView>
  </customSheetViews>
  <mergeCells count="8">
    <mergeCell ref="A86:D86"/>
    <mergeCell ref="A85:D85"/>
    <mergeCell ref="A10:B10"/>
    <mergeCell ref="B80:D80"/>
    <mergeCell ref="B84:D84"/>
    <mergeCell ref="B83:D83"/>
    <mergeCell ref="B82:D82"/>
    <mergeCell ref="B81:D81"/>
  </mergeCells>
  <phoneticPr fontId="3" type="noConversion"/>
  <pageMargins left="0.11811023622047245" right="0.11811023622047245" top="0.19685039370078741" bottom="0" header="0.31496062992125984" footer="0.31496062992125984"/>
  <pageSetup paperSize="9" scale="81" orientation="portrait" copies="3" r:id="rId2"/>
  <ignoredErrors>
    <ignoredError sqref="B78" evalError="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05BEBF0-F8C3-4AE4-AFA0-58D0413945E8}">
          <x14:formula1>
            <xm:f>'DATA OPT '!$A$7:$D$7</xm:f>
          </x14:formula1>
          <xm:sqref>D9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2784A-3120-4AE4-A52F-7DF6518DA519}">
  <dimension ref="A1:AM645"/>
  <sheetViews>
    <sheetView zoomScale="131" zoomScaleNormal="110" workbookViewId="0">
      <selection activeCell="D4" sqref="D4"/>
    </sheetView>
  </sheetViews>
  <sheetFormatPr baseColWidth="10" defaultColWidth="8.6640625" defaultRowHeight="15"/>
  <cols>
    <col min="1" max="1" width="56.6640625" customWidth="1"/>
    <col min="2" max="2" width="53.33203125" style="1" bestFit="1" customWidth="1"/>
    <col min="3" max="3" width="55" style="1" customWidth="1"/>
    <col min="4" max="4" width="64" style="1" bestFit="1" customWidth="1"/>
    <col min="5" max="5" width="12" style="36" bestFit="1" customWidth="1"/>
    <col min="6" max="38" width="8.6640625" style="5"/>
  </cols>
  <sheetData>
    <row r="1" spans="1:38">
      <c r="A1" s="29" t="s">
        <v>4</v>
      </c>
      <c r="B1" s="28" t="s">
        <v>0</v>
      </c>
      <c r="C1" s="28" t="s">
        <v>16</v>
      </c>
      <c r="D1" s="28" t="s">
        <v>17</v>
      </c>
      <c r="E1" s="29" t="s">
        <v>6</v>
      </c>
    </row>
    <row r="2" spans="1:38">
      <c r="A2" s="4" t="s">
        <v>317</v>
      </c>
      <c r="B2" s="4" t="s">
        <v>317</v>
      </c>
      <c r="C2" s="4" t="s">
        <v>317</v>
      </c>
      <c r="D2" s="4" t="s">
        <v>317</v>
      </c>
      <c r="E2" s="72">
        <v>1770000</v>
      </c>
    </row>
    <row r="3" spans="1:38">
      <c r="A3" s="39" t="s">
        <v>63</v>
      </c>
      <c r="B3" s="39" t="s">
        <v>63</v>
      </c>
      <c r="C3" s="39" t="s">
        <v>63</v>
      </c>
      <c r="D3" s="39" t="s">
        <v>63</v>
      </c>
      <c r="E3" s="60"/>
    </row>
    <row r="4" spans="1:38" s="78" customFormat="1" ht="13" customHeight="1">
      <c r="A4" s="73" t="s">
        <v>323</v>
      </c>
      <c r="B4" s="74" t="s">
        <v>324</v>
      </c>
      <c r="C4" s="74" t="s">
        <v>325</v>
      </c>
      <c r="D4" s="75" t="s">
        <v>326</v>
      </c>
      <c r="E4" s="76"/>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row>
    <row r="5" spans="1:38" hidden="1">
      <c r="A5" s="4" t="s">
        <v>42</v>
      </c>
      <c r="B5" s="2" t="s">
        <v>43</v>
      </c>
      <c r="C5" s="4" t="s">
        <v>50</v>
      </c>
      <c r="D5" s="4" t="s">
        <v>44</v>
      </c>
      <c r="E5" s="59"/>
    </row>
    <row r="6" spans="1:38" ht="13" customHeight="1">
      <c r="A6" s="31" t="s">
        <v>81</v>
      </c>
      <c r="B6" s="32" t="s">
        <v>82</v>
      </c>
      <c r="C6" s="32" t="s">
        <v>83</v>
      </c>
      <c r="D6" s="33" t="s">
        <v>84</v>
      </c>
      <c r="E6" s="59"/>
    </row>
    <row r="7" spans="1:38">
      <c r="A7" s="4" t="s">
        <v>4</v>
      </c>
      <c r="B7" s="4" t="s">
        <v>0</v>
      </c>
      <c r="C7" s="4" t="s">
        <v>16</v>
      </c>
      <c r="D7" s="4" t="s">
        <v>17</v>
      </c>
      <c r="E7" s="61"/>
    </row>
    <row r="8" spans="1:38">
      <c r="A8" s="4" t="s">
        <v>59</v>
      </c>
      <c r="B8" s="12" t="s">
        <v>60</v>
      </c>
      <c r="C8" s="12" t="s">
        <v>61</v>
      </c>
      <c r="D8" s="12" t="s">
        <v>62</v>
      </c>
      <c r="E8" s="61"/>
    </row>
    <row r="9" spans="1:38">
      <c r="A9" s="4" t="s">
        <v>18</v>
      </c>
      <c r="B9" s="12" t="s">
        <v>22</v>
      </c>
      <c r="C9" s="12" t="s">
        <v>23</v>
      </c>
      <c r="D9" s="12" t="s">
        <v>30</v>
      </c>
      <c r="E9" s="61"/>
    </row>
    <row r="10" spans="1:38">
      <c r="A10" s="4" t="s">
        <v>5</v>
      </c>
      <c r="B10" s="12" t="s">
        <v>1</v>
      </c>
      <c r="C10" s="12" t="s">
        <v>24</v>
      </c>
      <c r="D10" s="12" t="s">
        <v>41</v>
      </c>
      <c r="E10" s="60"/>
    </row>
    <row r="11" spans="1:38">
      <c r="A11" s="4" t="s">
        <v>69</v>
      </c>
      <c r="B11" s="4" t="s">
        <v>78</v>
      </c>
      <c r="C11" s="4" t="s">
        <v>79</v>
      </c>
      <c r="D11" s="4" t="s">
        <v>80</v>
      </c>
      <c r="E11" s="60"/>
    </row>
    <row r="12" spans="1:38">
      <c r="A12" s="4" t="s">
        <v>70</v>
      </c>
      <c r="B12" s="4" t="s">
        <v>73</v>
      </c>
      <c r="C12" s="4" t="s">
        <v>71</v>
      </c>
      <c r="D12" s="4" t="s">
        <v>72</v>
      </c>
      <c r="E12" s="60"/>
    </row>
    <row r="13" spans="1:38">
      <c r="A13" s="4" t="s">
        <v>74</v>
      </c>
      <c r="B13" s="4" t="s">
        <v>75</v>
      </c>
      <c r="C13" s="4" t="s">
        <v>76</v>
      </c>
      <c r="D13" s="4" t="s">
        <v>77</v>
      </c>
      <c r="E13" s="61"/>
    </row>
    <row r="14" spans="1:38">
      <c r="A14" s="4" t="s">
        <v>131</v>
      </c>
      <c r="B14" s="12" t="s">
        <v>132</v>
      </c>
      <c r="C14" s="12" t="s">
        <v>133</v>
      </c>
      <c r="D14" s="12" t="s">
        <v>134</v>
      </c>
      <c r="E14" s="61"/>
    </row>
    <row r="15" spans="1:38">
      <c r="A15" s="4" t="s">
        <v>135</v>
      </c>
      <c r="B15" s="12" t="s">
        <v>136</v>
      </c>
      <c r="C15" s="12" t="s">
        <v>137</v>
      </c>
      <c r="D15" s="12" t="s">
        <v>138</v>
      </c>
      <c r="E15" s="61"/>
    </row>
    <row r="16" spans="1:38">
      <c r="A16" s="4" t="s">
        <v>85</v>
      </c>
      <c r="B16" s="4" t="s">
        <v>85</v>
      </c>
      <c r="C16" s="4" t="s">
        <v>85</v>
      </c>
      <c r="D16" s="4" t="s">
        <v>85</v>
      </c>
      <c r="E16" s="61"/>
    </row>
    <row r="17" spans="1:39">
      <c r="A17" s="4" t="s">
        <v>139</v>
      </c>
      <c r="B17" s="12" t="s">
        <v>140</v>
      </c>
      <c r="C17" s="12" t="s">
        <v>141</v>
      </c>
      <c r="D17" s="12" t="s">
        <v>142</v>
      </c>
      <c r="E17" s="61"/>
    </row>
    <row r="18" spans="1:39">
      <c r="A18" s="4" t="s">
        <v>45</v>
      </c>
      <c r="B18" s="12" t="s">
        <v>46</v>
      </c>
      <c r="C18" s="12" t="s">
        <v>47</v>
      </c>
      <c r="D18" s="4" t="s">
        <v>48</v>
      </c>
      <c r="E18" s="61"/>
    </row>
    <row r="19" spans="1:39">
      <c r="A19" s="4" t="s">
        <v>6</v>
      </c>
      <c r="B19" s="12" t="s">
        <v>25</v>
      </c>
      <c r="C19" s="12" t="s">
        <v>51</v>
      </c>
      <c r="D19" s="12" t="s">
        <v>31</v>
      </c>
      <c r="E19" s="60"/>
    </row>
    <row r="20" spans="1:39" ht="147" customHeight="1">
      <c r="A20" s="34" t="s">
        <v>20</v>
      </c>
      <c r="B20" s="35" t="s">
        <v>58</v>
      </c>
      <c r="C20" s="35" t="s">
        <v>26</v>
      </c>
      <c r="D20" s="35" t="s">
        <v>32</v>
      </c>
      <c r="E20" s="35"/>
    </row>
    <row r="21" spans="1:39" ht="18" customHeight="1">
      <c r="A21" s="29" t="str">
        <f>A8</f>
        <v>MOTORIZZAZIONE ALTERNATIVA</v>
      </c>
      <c r="B21" s="29" t="str">
        <f t="shared" ref="B21:D21" si="0">B8</f>
        <v>ALTERNATIVE ENGINES</v>
      </c>
      <c r="C21" s="29" t="str">
        <f t="shared" si="0"/>
        <v>MOTORES ALTERNATIVOS</v>
      </c>
      <c r="D21" s="29" t="str">
        <f t="shared" si="0"/>
        <v>MOTEURS ALTERNATIFS</v>
      </c>
      <c r="E21" s="29" t="s">
        <v>6</v>
      </c>
    </row>
    <row r="22" spans="1:39">
      <c r="A22" s="39" t="s">
        <v>63</v>
      </c>
      <c r="B22" s="39" t="s">
        <v>63</v>
      </c>
      <c r="C22" s="39" t="s">
        <v>63</v>
      </c>
      <c r="D22" s="39" t="s">
        <v>63</v>
      </c>
      <c r="E22" s="39"/>
    </row>
    <row r="23" spans="1:39" ht="18" customHeight="1">
      <c r="A23" s="29" t="str">
        <f>A10</f>
        <v>FUNZIONALITA'</v>
      </c>
      <c r="B23" s="29" t="str">
        <f>B10</f>
        <v>FUNCTIONALITY</v>
      </c>
      <c r="C23" s="29" t="s">
        <v>24</v>
      </c>
      <c r="D23" s="29" t="s">
        <v>28</v>
      </c>
      <c r="E23" s="29"/>
    </row>
    <row r="24" spans="1:39">
      <c r="A24" s="3" t="s">
        <v>147</v>
      </c>
      <c r="B24" s="3" t="s">
        <v>148</v>
      </c>
      <c r="C24" s="3" t="s">
        <v>149</v>
      </c>
      <c r="D24" s="3" t="s">
        <v>150</v>
      </c>
      <c r="E24" s="81">
        <v>12000</v>
      </c>
    </row>
    <row r="25" spans="1:39">
      <c r="A25" s="57" t="s">
        <v>196</v>
      </c>
      <c r="B25" s="84" t="s">
        <v>197</v>
      </c>
      <c r="C25" s="84" t="s">
        <v>198</v>
      </c>
      <c r="D25" s="84" t="s">
        <v>304</v>
      </c>
      <c r="E25" s="81">
        <v>8000</v>
      </c>
    </row>
    <row r="26" spans="1:39" ht="16">
      <c r="A26" s="40" t="s">
        <v>201</v>
      </c>
      <c r="B26" s="40" t="s">
        <v>200</v>
      </c>
      <c r="C26" s="40" t="s">
        <v>199</v>
      </c>
      <c r="D26" s="40" t="s">
        <v>202</v>
      </c>
      <c r="E26" s="81">
        <v>15000</v>
      </c>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9"/>
    </row>
    <row r="27" spans="1:39" s="69" customFormat="1">
      <c r="A27" s="3" t="s">
        <v>255</v>
      </c>
      <c r="B27" s="85" t="s">
        <v>256</v>
      </c>
      <c r="C27" s="85" t="s">
        <v>258</v>
      </c>
      <c r="D27" s="85" t="s">
        <v>257</v>
      </c>
      <c r="E27" s="81">
        <v>6500</v>
      </c>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row>
    <row r="28" spans="1:39">
      <c r="A28" s="3" t="s">
        <v>281</v>
      </c>
      <c r="B28" s="3" t="s">
        <v>225</v>
      </c>
      <c r="C28" s="3" t="s">
        <v>224</v>
      </c>
      <c r="D28" s="3" t="s">
        <v>223</v>
      </c>
      <c r="E28" s="81">
        <v>3000</v>
      </c>
    </row>
    <row r="29" spans="1:39">
      <c r="A29" s="57" t="s">
        <v>300</v>
      </c>
      <c r="B29" s="57" t="s">
        <v>301</v>
      </c>
      <c r="C29" s="57" t="s">
        <v>302</v>
      </c>
      <c r="D29" s="57" t="s">
        <v>303</v>
      </c>
      <c r="E29" s="92">
        <v>21000</v>
      </c>
    </row>
    <row r="30" spans="1:39">
      <c r="A30" s="57" t="s">
        <v>282</v>
      </c>
      <c r="B30" s="57" t="s">
        <v>221</v>
      </c>
      <c r="C30" s="57" t="s">
        <v>222</v>
      </c>
      <c r="D30" s="57" t="s">
        <v>305</v>
      </c>
      <c r="E30" s="81">
        <v>11000</v>
      </c>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2"/>
    </row>
    <row r="31" spans="1:39" s="67" customFormat="1">
      <c r="A31" s="57" t="s">
        <v>283</v>
      </c>
      <c r="B31" s="3" t="s">
        <v>284</v>
      </c>
      <c r="C31" s="3" t="s">
        <v>285</v>
      </c>
      <c r="D31" s="3" t="s">
        <v>286</v>
      </c>
      <c r="E31" s="81">
        <v>9000</v>
      </c>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row>
    <row r="32" spans="1:39">
      <c r="A32" s="57" t="s">
        <v>166</v>
      </c>
      <c r="B32" s="3" t="s">
        <v>205</v>
      </c>
      <c r="C32" s="3" t="s">
        <v>204</v>
      </c>
      <c r="D32" s="3" t="s">
        <v>203</v>
      </c>
      <c r="E32" s="81">
        <v>12000</v>
      </c>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8"/>
    </row>
    <row r="33" spans="1:39" s="42" customFormat="1">
      <c r="A33" s="57" t="s">
        <v>206</v>
      </c>
      <c r="B33" s="3" t="s">
        <v>207</v>
      </c>
      <c r="C33" s="3" t="s">
        <v>208</v>
      </c>
      <c r="D33" s="3" t="s">
        <v>209</v>
      </c>
      <c r="E33" s="81" t="s">
        <v>210</v>
      </c>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8"/>
    </row>
    <row r="34" spans="1:39">
      <c r="A34" s="57" t="s">
        <v>177</v>
      </c>
      <c r="B34" s="57" t="s">
        <v>213</v>
      </c>
      <c r="C34" s="57" t="s">
        <v>212</v>
      </c>
      <c r="D34" s="57" t="s">
        <v>211</v>
      </c>
      <c r="E34" s="81">
        <v>3000</v>
      </c>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2"/>
    </row>
    <row r="35" spans="1:39" s="42" customFormat="1">
      <c r="A35" s="57" t="s">
        <v>186</v>
      </c>
      <c r="B35" s="57" t="s">
        <v>218</v>
      </c>
      <c r="C35" s="57" t="s">
        <v>219</v>
      </c>
      <c r="D35" s="57" t="s">
        <v>220</v>
      </c>
      <c r="E35" s="81">
        <v>2500</v>
      </c>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row>
    <row r="36" spans="1:39">
      <c r="A36" s="57" t="s">
        <v>214</v>
      </c>
      <c r="B36" s="3" t="s">
        <v>215</v>
      </c>
      <c r="C36" s="3" t="s">
        <v>216</v>
      </c>
      <c r="D36" s="3" t="s">
        <v>217</v>
      </c>
      <c r="E36" s="81">
        <v>2500</v>
      </c>
    </row>
    <row r="37" spans="1:39" s="42" customFormat="1">
      <c r="A37" s="3" t="s">
        <v>121</v>
      </c>
      <c r="B37" s="3" t="s">
        <v>124</v>
      </c>
      <c r="C37" s="3" t="s">
        <v>122</v>
      </c>
      <c r="D37" s="3" t="s">
        <v>123</v>
      </c>
      <c r="E37" s="81">
        <v>4000</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row>
    <row r="38" spans="1:39">
      <c r="A38" s="3" t="s">
        <v>87</v>
      </c>
      <c r="B38" s="3" t="s">
        <v>90</v>
      </c>
      <c r="C38" s="3" t="s">
        <v>89</v>
      </c>
      <c r="D38" s="3" t="s">
        <v>88</v>
      </c>
      <c r="E38" s="81">
        <v>35000</v>
      </c>
    </row>
    <row r="39" spans="1:39">
      <c r="A39" s="57" t="s">
        <v>167</v>
      </c>
      <c r="B39" s="3" t="s">
        <v>168</v>
      </c>
      <c r="C39" s="3" t="s">
        <v>169</v>
      </c>
      <c r="D39" s="3" t="s">
        <v>170</v>
      </c>
      <c r="E39" s="81">
        <v>5000</v>
      </c>
    </row>
    <row r="40" spans="1:39">
      <c r="A40" s="3" t="s">
        <v>120</v>
      </c>
      <c r="B40" s="3" t="s">
        <v>120</v>
      </c>
      <c r="C40" s="3" t="s">
        <v>120</v>
      </c>
      <c r="D40" s="3" t="s">
        <v>120</v>
      </c>
      <c r="E40" s="81">
        <v>4000</v>
      </c>
    </row>
    <row r="41" spans="1:39">
      <c r="A41" s="3" t="s">
        <v>151</v>
      </c>
      <c r="B41" s="3" t="s">
        <v>152</v>
      </c>
      <c r="C41" s="3" t="s">
        <v>153</v>
      </c>
      <c r="D41" s="3" t="s">
        <v>154</v>
      </c>
      <c r="E41" s="81">
        <v>3000</v>
      </c>
    </row>
    <row r="42" spans="1:39">
      <c r="A42" s="3" t="s">
        <v>125</v>
      </c>
      <c r="B42" s="3" t="s">
        <v>126</v>
      </c>
      <c r="C42" s="3" t="s">
        <v>127</v>
      </c>
      <c r="D42" s="3" t="s">
        <v>306</v>
      </c>
      <c r="E42" s="81">
        <v>2000</v>
      </c>
    </row>
    <row r="43" spans="1:39" ht="32">
      <c r="A43" s="80" t="s">
        <v>162</v>
      </c>
      <c r="B43" s="80" t="s">
        <v>163</v>
      </c>
      <c r="C43" s="80" t="s">
        <v>164</v>
      </c>
      <c r="D43" s="80" t="s">
        <v>165</v>
      </c>
      <c r="E43" s="90">
        <v>15000</v>
      </c>
    </row>
    <row r="44" spans="1:39">
      <c r="A44" s="3" t="s">
        <v>178</v>
      </c>
      <c r="B44" s="3" t="s">
        <v>179</v>
      </c>
      <c r="C44" s="3" t="s">
        <v>180</v>
      </c>
      <c r="D44" s="3" t="s">
        <v>297</v>
      </c>
      <c r="E44" s="81">
        <v>180000</v>
      </c>
    </row>
    <row r="45" spans="1:39">
      <c r="A45" s="3" t="s">
        <v>296</v>
      </c>
      <c r="B45" s="3" t="s">
        <v>296</v>
      </c>
      <c r="C45" s="3" t="s">
        <v>296</v>
      </c>
      <c r="D45" s="3" t="s">
        <v>307</v>
      </c>
      <c r="E45" s="82">
        <v>110000</v>
      </c>
    </row>
    <row r="46" spans="1:39">
      <c r="A46" s="57" t="s">
        <v>292</v>
      </c>
      <c r="B46" s="3" t="s">
        <v>293</v>
      </c>
      <c r="C46" s="3" t="s">
        <v>294</v>
      </c>
      <c r="D46" s="3" t="s">
        <v>295</v>
      </c>
      <c r="E46" s="70">
        <v>5000</v>
      </c>
      <c r="F46" s="91"/>
    </row>
    <row r="47" spans="1:39">
      <c r="A47" s="3" t="s">
        <v>155</v>
      </c>
      <c r="B47" s="3" t="s">
        <v>156</v>
      </c>
      <c r="C47" s="3" t="s">
        <v>157</v>
      </c>
      <c r="D47" s="3" t="s">
        <v>158</v>
      </c>
      <c r="E47" s="81">
        <v>2500</v>
      </c>
    </row>
    <row r="48" spans="1:39">
      <c r="A48" s="3" t="s">
        <v>318</v>
      </c>
      <c r="B48" s="3" t="s">
        <v>319</v>
      </c>
      <c r="C48" s="3" t="s">
        <v>320</v>
      </c>
      <c r="D48" s="3" t="s">
        <v>321</v>
      </c>
      <c r="E48" s="81">
        <v>2500</v>
      </c>
    </row>
    <row r="49" spans="1:39">
      <c r="A49" s="3" t="s">
        <v>159</v>
      </c>
      <c r="B49" s="3" t="s">
        <v>160</v>
      </c>
      <c r="C49" s="3" t="s">
        <v>161</v>
      </c>
      <c r="D49" s="3" t="s">
        <v>316</v>
      </c>
      <c r="E49" s="81">
        <v>2500</v>
      </c>
    </row>
    <row r="50" spans="1:39">
      <c r="A50" s="29" t="str">
        <f>A11</f>
        <v>ESTERNI</v>
      </c>
      <c r="B50" s="29" t="str">
        <f>B11</f>
        <v>EXTERIORS</v>
      </c>
      <c r="C50" s="29" t="str">
        <f>C11</f>
        <v>EXTERIORES</v>
      </c>
      <c r="D50" s="29" t="str">
        <f>D11</f>
        <v>EXTÉRIEURS</v>
      </c>
      <c r="E50" s="29"/>
    </row>
    <row r="51" spans="1:39" ht="16">
      <c r="A51" s="40" t="s">
        <v>190</v>
      </c>
      <c r="B51" s="40" t="s">
        <v>230</v>
      </c>
      <c r="C51" s="57" t="s">
        <v>229</v>
      </c>
      <c r="D51" s="57" t="s">
        <v>309</v>
      </c>
      <c r="E51" s="81">
        <v>5000</v>
      </c>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2"/>
    </row>
    <row r="52" spans="1:39" s="42" customFormat="1">
      <c r="A52" s="3" t="s">
        <v>106</v>
      </c>
      <c r="B52" s="3" t="s">
        <v>107</v>
      </c>
      <c r="C52" s="3" t="s">
        <v>108</v>
      </c>
      <c r="D52" s="3" t="s">
        <v>308</v>
      </c>
      <c r="E52" s="70">
        <v>120</v>
      </c>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row>
    <row r="53" spans="1:39" s="42" customFormat="1" ht="16">
      <c r="A53" s="40" t="s">
        <v>181</v>
      </c>
      <c r="B53" s="40" t="s">
        <v>182</v>
      </c>
      <c r="C53" s="40" t="s">
        <v>183</v>
      </c>
      <c r="D53" s="40" t="s">
        <v>184</v>
      </c>
      <c r="E53" s="81">
        <v>25000</v>
      </c>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row>
    <row r="54" spans="1:39" s="42" customFormat="1">
      <c r="A54" s="57" t="s">
        <v>189</v>
      </c>
      <c r="B54" s="57" t="s">
        <v>231</v>
      </c>
      <c r="C54" s="57" t="s">
        <v>232</v>
      </c>
      <c r="D54" s="57" t="s">
        <v>233</v>
      </c>
      <c r="E54" s="70">
        <v>1000</v>
      </c>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row>
    <row r="55" spans="1:39" ht="16" customHeight="1">
      <c r="A55" s="57" t="s">
        <v>188</v>
      </c>
      <c r="B55" s="57" t="s">
        <v>226</v>
      </c>
      <c r="C55" s="57" t="s">
        <v>227</v>
      </c>
      <c r="D55" s="57" t="s">
        <v>228</v>
      </c>
      <c r="E55" s="70">
        <v>4000</v>
      </c>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row>
    <row r="56" spans="1:39">
      <c r="A56" s="57" t="s">
        <v>191</v>
      </c>
      <c r="B56" s="3" t="s">
        <v>234</v>
      </c>
      <c r="C56" s="3" t="s">
        <v>235</v>
      </c>
      <c r="D56" s="3" t="s">
        <v>236</v>
      </c>
      <c r="E56" s="70">
        <v>4000</v>
      </c>
    </row>
    <row r="57" spans="1:39">
      <c r="A57" s="57" t="s">
        <v>192</v>
      </c>
      <c r="B57" s="3" t="s">
        <v>237</v>
      </c>
      <c r="C57" s="3" t="s">
        <v>238</v>
      </c>
      <c r="D57" s="3" t="s">
        <v>239</v>
      </c>
      <c r="E57" s="70">
        <v>2000</v>
      </c>
    </row>
    <row r="58" spans="1:39">
      <c r="A58" s="3" t="s">
        <v>86</v>
      </c>
      <c r="B58" s="3" t="s">
        <v>99</v>
      </c>
      <c r="C58" s="3" t="s">
        <v>100</v>
      </c>
      <c r="D58" s="3" t="s">
        <v>101</v>
      </c>
      <c r="E58" s="83">
        <v>3500</v>
      </c>
    </row>
    <row r="59" spans="1:39" s="69" customFormat="1">
      <c r="A59" s="57" t="s">
        <v>240</v>
      </c>
      <c r="B59" s="57" t="s">
        <v>241</v>
      </c>
      <c r="C59" s="57" t="s">
        <v>242</v>
      </c>
      <c r="D59" s="57" t="s">
        <v>310</v>
      </c>
      <c r="E59" s="81">
        <v>5000</v>
      </c>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row>
    <row r="60" spans="1:39" ht="16">
      <c r="A60" s="57" t="s">
        <v>298</v>
      </c>
      <c r="B60" s="40" t="s">
        <v>299</v>
      </c>
      <c r="C60" s="40" t="s">
        <v>287</v>
      </c>
      <c r="D60" s="40" t="s">
        <v>311</v>
      </c>
      <c r="E60" s="81">
        <v>0</v>
      </c>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9"/>
    </row>
    <row r="61" spans="1:39">
      <c r="A61" s="3" t="s">
        <v>102</v>
      </c>
      <c r="B61" s="3" t="s">
        <v>103</v>
      </c>
      <c r="C61" s="3" t="s">
        <v>104</v>
      </c>
      <c r="D61" s="3" t="s">
        <v>105</v>
      </c>
      <c r="E61" s="83">
        <v>100</v>
      </c>
    </row>
    <row r="62" spans="1:39">
      <c r="A62" s="3" t="s">
        <v>243</v>
      </c>
      <c r="B62" s="3" t="s">
        <v>244</v>
      </c>
      <c r="C62" s="3" t="s">
        <v>245</v>
      </c>
      <c r="D62" s="3" t="s">
        <v>312</v>
      </c>
      <c r="E62" s="70">
        <v>9000</v>
      </c>
    </row>
    <row r="63" spans="1:39" ht="14.25" customHeight="1">
      <c r="A63" s="3" t="s">
        <v>288</v>
      </c>
      <c r="B63" s="3" t="s">
        <v>289</v>
      </c>
      <c r="C63" s="3" t="s">
        <v>290</v>
      </c>
      <c r="D63" s="3" t="s">
        <v>291</v>
      </c>
      <c r="E63" s="81">
        <v>25000</v>
      </c>
    </row>
    <row r="64" spans="1:39" ht="14.25" customHeight="1">
      <c r="A64" s="57" t="s">
        <v>171</v>
      </c>
      <c r="B64" s="57" t="s">
        <v>248</v>
      </c>
      <c r="C64" s="57" t="s">
        <v>249</v>
      </c>
      <c r="D64" s="57" t="s">
        <v>250</v>
      </c>
      <c r="E64" s="81">
        <v>7500</v>
      </c>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2"/>
    </row>
    <row r="65" spans="1:39" ht="14.25" customHeight="1">
      <c r="A65" s="3" t="s">
        <v>175</v>
      </c>
      <c r="B65" s="3" t="s">
        <v>246</v>
      </c>
      <c r="C65" s="3" t="s">
        <v>246</v>
      </c>
      <c r="D65" s="3" t="s">
        <v>246</v>
      </c>
      <c r="E65" s="81">
        <v>2800</v>
      </c>
    </row>
    <row r="66" spans="1:39" s="42" customFormat="1" ht="16.25" customHeight="1">
      <c r="A66" s="3" t="s">
        <v>176</v>
      </c>
      <c r="B66" s="86" t="s">
        <v>247</v>
      </c>
      <c r="C66" s="3" t="s">
        <v>247</v>
      </c>
      <c r="D66" s="86" t="s">
        <v>247</v>
      </c>
      <c r="E66" s="82">
        <v>2800</v>
      </c>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row>
    <row r="67" spans="1:39">
      <c r="A67" s="3" t="s">
        <v>143</v>
      </c>
      <c r="B67" s="3" t="s">
        <v>144</v>
      </c>
      <c r="C67" s="3" t="s">
        <v>145</v>
      </c>
      <c r="D67" s="3" t="s">
        <v>146</v>
      </c>
      <c r="E67" s="81">
        <v>20000</v>
      </c>
    </row>
    <row r="68" spans="1:39">
      <c r="A68" s="57" t="s">
        <v>193</v>
      </c>
      <c r="B68" s="3" t="s">
        <v>128</v>
      </c>
      <c r="C68" s="3" t="s">
        <v>129</v>
      </c>
      <c r="D68" s="3" t="s">
        <v>130</v>
      </c>
      <c r="E68" s="81">
        <v>60000</v>
      </c>
    </row>
    <row r="69" spans="1:39">
      <c r="A69" s="57" t="s">
        <v>252</v>
      </c>
      <c r="B69" s="3" t="s">
        <v>251</v>
      </c>
      <c r="C69" s="3" t="s">
        <v>253</v>
      </c>
      <c r="D69" s="3" t="s">
        <v>254</v>
      </c>
      <c r="E69" s="82">
        <v>180000</v>
      </c>
    </row>
    <row r="70" spans="1:39">
      <c r="A70" s="29" t="str">
        <f>A12</f>
        <v>INTERNI</v>
      </c>
      <c r="B70" s="29" t="str">
        <f>B12</f>
        <v>INTERIORS</v>
      </c>
      <c r="C70" s="29" t="str">
        <f>C12</f>
        <v>INTERIORES</v>
      </c>
      <c r="D70" s="29" t="str">
        <f>D12</f>
        <v>INTÉRIEUR</v>
      </c>
      <c r="E70" s="29"/>
    </row>
    <row r="71" spans="1:39" ht="16">
      <c r="A71" s="80" t="s">
        <v>111</v>
      </c>
      <c r="B71" s="80" t="s">
        <v>110</v>
      </c>
      <c r="C71" s="80" t="s">
        <v>113</v>
      </c>
      <c r="D71" s="80" t="s">
        <v>112</v>
      </c>
      <c r="E71" s="70">
        <v>35000</v>
      </c>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67"/>
    </row>
    <row r="72" spans="1:39">
      <c r="A72" s="57" t="s">
        <v>187</v>
      </c>
      <c r="B72" s="57" t="s">
        <v>268</v>
      </c>
      <c r="C72" s="57" t="s">
        <v>267</v>
      </c>
      <c r="D72" s="57" t="s">
        <v>266</v>
      </c>
      <c r="E72" s="70">
        <v>4000</v>
      </c>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row>
    <row r="73" spans="1:39" s="42" customFormat="1">
      <c r="A73" s="3" t="s">
        <v>109</v>
      </c>
      <c r="B73" s="3" t="s">
        <v>114</v>
      </c>
      <c r="C73" s="3" t="s">
        <v>115</v>
      </c>
      <c r="D73" s="3" t="s">
        <v>64</v>
      </c>
      <c r="E73" s="83">
        <v>1200</v>
      </c>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row>
    <row r="74" spans="1:39">
      <c r="A74" s="3" t="s">
        <v>116</v>
      </c>
      <c r="B74" s="3" t="s">
        <v>117</v>
      </c>
      <c r="C74" s="3" t="s">
        <v>119</v>
      </c>
      <c r="D74" s="3" t="s">
        <v>118</v>
      </c>
      <c r="E74" s="70">
        <v>3000</v>
      </c>
    </row>
    <row r="75" spans="1:39" s="67" customFormat="1">
      <c r="A75" s="57" t="s">
        <v>262</v>
      </c>
      <c r="B75" s="3" t="s">
        <v>263</v>
      </c>
      <c r="C75" s="3" t="s">
        <v>264</v>
      </c>
      <c r="D75" s="3" t="s">
        <v>265</v>
      </c>
      <c r="E75" s="81">
        <v>10000</v>
      </c>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42"/>
    </row>
    <row r="76" spans="1:39" ht="16">
      <c r="A76" s="40" t="s">
        <v>174</v>
      </c>
      <c r="B76" s="40" t="s">
        <v>274</v>
      </c>
      <c r="C76" s="40" t="s">
        <v>271</v>
      </c>
      <c r="D76" s="40" t="s">
        <v>314</v>
      </c>
      <c r="E76" s="70">
        <v>800</v>
      </c>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9"/>
    </row>
    <row r="77" spans="1:39" s="69" customFormat="1" ht="18.75" customHeight="1">
      <c r="A77" s="40" t="s">
        <v>173</v>
      </c>
      <c r="B77" s="58" t="s">
        <v>273</v>
      </c>
      <c r="C77" s="40" t="s">
        <v>270</v>
      </c>
      <c r="D77" s="58" t="s">
        <v>272</v>
      </c>
      <c r="E77" s="70">
        <v>800</v>
      </c>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row>
    <row r="78" spans="1:39" s="69" customFormat="1" ht="18.75" customHeight="1">
      <c r="A78" s="40" t="s">
        <v>172</v>
      </c>
      <c r="B78" s="58" t="s">
        <v>172</v>
      </c>
      <c r="C78" s="40" t="s">
        <v>269</v>
      </c>
      <c r="D78" s="58" t="s">
        <v>315</v>
      </c>
      <c r="E78" s="70">
        <v>1000</v>
      </c>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row>
    <row r="79" spans="1:39" s="69" customFormat="1" ht="18.75" customHeight="1">
      <c r="A79" s="80" t="s">
        <v>185</v>
      </c>
      <c r="B79" s="87" t="s">
        <v>261</v>
      </c>
      <c r="C79" s="80" t="s">
        <v>260</v>
      </c>
      <c r="D79" s="87" t="s">
        <v>259</v>
      </c>
      <c r="E79" s="70">
        <v>0</v>
      </c>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row>
    <row r="80" spans="1:39">
      <c r="A80" s="29" t="str">
        <f>A13</f>
        <v>TRASPORTO</v>
      </c>
      <c r="B80" s="29" t="str">
        <f t="shared" ref="B80:D80" si="1">B13</f>
        <v>TRANSPORTATION</v>
      </c>
      <c r="C80" s="29" t="str">
        <f t="shared" si="1"/>
        <v>TRANSPORTE</v>
      </c>
      <c r="D80" s="29" t="str">
        <f t="shared" si="1"/>
        <v>TRANSPORT</v>
      </c>
      <c r="E80" s="29"/>
    </row>
    <row r="81" spans="1:5">
      <c r="A81" s="3" t="s">
        <v>54</v>
      </c>
      <c r="B81" s="3" t="s">
        <v>55</v>
      </c>
      <c r="C81" s="3" t="s">
        <v>57</v>
      </c>
      <c r="D81" s="3" t="s">
        <v>56</v>
      </c>
      <c r="E81" s="70">
        <v>1000</v>
      </c>
    </row>
    <row r="82" spans="1:5">
      <c r="A82" s="3" t="s">
        <v>65</v>
      </c>
      <c r="B82" s="3" t="s">
        <v>66</v>
      </c>
      <c r="C82" s="3" t="s">
        <v>68</v>
      </c>
      <c r="D82" s="3" t="s">
        <v>67</v>
      </c>
      <c r="E82" s="70">
        <v>5000</v>
      </c>
    </row>
    <row r="83" spans="1:5">
      <c r="A83" s="57" t="s">
        <v>195</v>
      </c>
      <c r="B83" s="3" t="s">
        <v>275</v>
      </c>
      <c r="C83" s="3" t="s">
        <v>276</v>
      </c>
      <c r="D83" s="3" t="s">
        <v>277</v>
      </c>
      <c r="E83" s="70">
        <v>40000</v>
      </c>
    </row>
    <row r="84" spans="1:5">
      <c r="A84" s="57" t="s">
        <v>194</v>
      </c>
      <c r="B84" s="3" t="s">
        <v>278</v>
      </c>
      <c r="C84" s="3" t="s">
        <v>279</v>
      </c>
      <c r="D84" s="3" t="s">
        <v>280</v>
      </c>
      <c r="E84" s="70">
        <v>40000</v>
      </c>
    </row>
    <row r="85" spans="1:5">
      <c r="A85" s="30" t="str">
        <f>A14</f>
        <v>OFFERTA IVA ESCLUSA</v>
      </c>
      <c r="B85" s="30" t="str">
        <f t="shared" ref="B85:C85" si="2">B14</f>
        <v>OFFER VAT EXCLUDED</v>
      </c>
      <c r="C85" s="30" t="str">
        <f t="shared" si="2"/>
        <v>OFERTA VAT EXCLUIDO</v>
      </c>
      <c r="D85" s="30" t="s">
        <v>29</v>
      </c>
      <c r="E85" s="30"/>
    </row>
    <row r="86" spans="1:5">
      <c r="A86" s="3" t="s">
        <v>11</v>
      </c>
      <c r="B86" s="3" t="s">
        <v>2</v>
      </c>
      <c r="C86" s="3" t="s">
        <v>33</v>
      </c>
      <c r="D86" s="3" t="s">
        <v>34</v>
      </c>
      <c r="E86" s="62"/>
    </row>
    <row r="87" spans="1:5">
      <c r="A87" s="3" t="s">
        <v>19</v>
      </c>
      <c r="B87" s="3" t="s">
        <v>3</v>
      </c>
      <c r="C87" s="3" t="s">
        <v>52</v>
      </c>
      <c r="D87" s="3" t="s">
        <v>35</v>
      </c>
      <c r="E87" s="62"/>
    </row>
    <row r="88" spans="1:5">
      <c r="A88" s="3" t="s">
        <v>21</v>
      </c>
      <c r="B88" s="3" t="s">
        <v>27</v>
      </c>
      <c r="C88" s="3" t="s">
        <v>27</v>
      </c>
      <c r="D88" s="3" t="s">
        <v>27</v>
      </c>
      <c r="E88" s="62"/>
    </row>
    <row r="89" spans="1:5">
      <c r="A89" s="30" t="s">
        <v>91</v>
      </c>
      <c r="B89" s="30" t="s">
        <v>92</v>
      </c>
      <c r="C89" s="30" t="s">
        <v>93</v>
      </c>
      <c r="D89" s="30" t="s">
        <v>94</v>
      </c>
      <c r="E89" s="30"/>
    </row>
    <row r="90" spans="1:5">
      <c r="A90" s="3" t="s">
        <v>7</v>
      </c>
      <c r="B90" s="3" t="s">
        <v>12</v>
      </c>
      <c r="C90" s="3" t="s">
        <v>38</v>
      </c>
      <c r="D90" s="3" t="s">
        <v>36</v>
      </c>
      <c r="E90" s="62"/>
    </row>
    <row r="91" spans="1:5">
      <c r="A91" s="3" t="s">
        <v>8</v>
      </c>
      <c r="B91" s="3" t="s">
        <v>13</v>
      </c>
      <c r="C91" s="3" t="s">
        <v>53</v>
      </c>
      <c r="D91" s="3" t="s">
        <v>37</v>
      </c>
      <c r="E91" s="62"/>
    </row>
    <row r="92" spans="1:5">
      <c r="A92" s="3" t="s">
        <v>9</v>
      </c>
      <c r="B92" s="3" t="s">
        <v>14</v>
      </c>
      <c r="C92" s="3" t="s">
        <v>39</v>
      </c>
      <c r="D92" s="3" t="s">
        <v>49</v>
      </c>
      <c r="E92" s="63"/>
    </row>
    <row r="93" spans="1:5">
      <c r="A93" s="3" t="s">
        <v>10</v>
      </c>
      <c r="B93" s="3" t="s">
        <v>15</v>
      </c>
      <c r="C93" s="3" t="s">
        <v>40</v>
      </c>
      <c r="D93" s="3" t="s">
        <v>313</v>
      </c>
      <c r="E93" s="62"/>
    </row>
    <row r="94" spans="1:5">
      <c r="A94" s="3" t="s">
        <v>95</v>
      </c>
      <c r="B94" s="3" t="s">
        <v>96</v>
      </c>
      <c r="C94" s="3" t="s">
        <v>97</v>
      </c>
      <c r="D94" s="3" t="s">
        <v>98</v>
      </c>
      <c r="E94" s="62"/>
    </row>
    <row r="95" spans="1:5" s="5" customFormat="1">
      <c r="B95" s="11"/>
      <c r="C95" s="11"/>
      <c r="D95" s="11"/>
      <c r="E95" s="36"/>
    </row>
    <row r="96" spans="1:5" s="5" customFormat="1">
      <c r="B96" s="11"/>
      <c r="C96" s="11"/>
      <c r="D96" s="11"/>
      <c r="E96" s="36"/>
    </row>
    <row r="97" spans="2:5" s="5" customFormat="1">
      <c r="B97" s="11"/>
      <c r="C97" s="11"/>
      <c r="D97" s="11"/>
      <c r="E97" s="36"/>
    </row>
    <row r="98" spans="2:5" s="5" customFormat="1">
      <c r="B98" s="11"/>
      <c r="C98" s="11"/>
      <c r="D98" s="11"/>
      <c r="E98" s="36"/>
    </row>
    <row r="99" spans="2:5" s="5" customFormat="1">
      <c r="B99" s="11"/>
      <c r="C99" s="11"/>
      <c r="D99" s="11"/>
      <c r="E99" s="36"/>
    </row>
    <row r="100" spans="2:5" s="5" customFormat="1">
      <c r="B100" s="11"/>
      <c r="C100" s="11"/>
      <c r="D100" s="11"/>
      <c r="E100" s="36"/>
    </row>
    <row r="101" spans="2:5" s="5" customFormat="1">
      <c r="B101" s="11"/>
      <c r="C101" s="11"/>
      <c r="D101" s="11"/>
      <c r="E101" s="36"/>
    </row>
    <row r="102" spans="2:5" s="5" customFormat="1">
      <c r="B102" s="11"/>
      <c r="C102" s="11"/>
      <c r="D102" s="11"/>
      <c r="E102" s="36"/>
    </row>
    <row r="103" spans="2:5" s="5" customFormat="1">
      <c r="B103" s="11"/>
      <c r="C103" s="11"/>
      <c r="D103" s="11"/>
      <c r="E103" s="36"/>
    </row>
    <row r="104" spans="2:5" s="5" customFormat="1">
      <c r="B104" s="11"/>
      <c r="C104" s="11"/>
      <c r="D104" s="11"/>
      <c r="E104" s="36"/>
    </row>
    <row r="105" spans="2:5" s="5" customFormat="1">
      <c r="B105" s="11"/>
      <c r="C105" s="11"/>
      <c r="D105" s="11"/>
      <c r="E105" s="36"/>
    </row>
    <row r="106" spans="2:5" s="5" customFormat="1">
      <c r="B106" s="11"/>
      <c r="C106" s="11"/>
      <c r="D106" s="11"/>
      <c r="E106" s="36"/>
    </row>
    <row r="107" spans="2:5" s="5" customFormat="1">
      <c r="B107" s="11"/>
      <c r="C107" s="11"/>
      <c r="D107" s="11"/>
      <c r="E107" s="36"/>
    </row>
    <row r="108" spans="2:5" s="5" customFormat="1">
      <c r="B108" s="11"/>
      <c r="C108" s="11"/>
      <c r="D108" s="11"/>
      <c r="E108" s="36"/>
    </row>
    <row r="109" spans="2:5" s="5" customFormat="1">
      <c r="B109" s="11"/>
      <c r="C109" s="11"/>
      <c r="D109" s="11"/>
      <c r="E109" s="36"/>
    </row>
    <row r="110" spans="2:5" s="5" customFormat="1">
      <c r="B110" s="11"/>
      <c r="C110" s="11"/>
      <c r="D110" s="11"/>
      <c r="E110" s="36"/>
    </row>
    <row r="111" spans="2:5" s="5" customFormat="1">
      <c r="B111" s="11"/>
      <c r="C111" s="11"/>
      <c r="D111" s="11"/>
      <c r="E111" s="36"/>
    </row>
    <row r="112" spans="2:5" s="5" customFormat="1">
      <c r="B112" s="11"/>
      <c r="C112" s="11"/>
      <c r="D112" s="11"/>
      <c r="E112" s="36"/>
    </row>
    <row r="113" spans="2:5" s="5" customFormat="1">
      <c r="B113" s="11"/>
      <c r="C113" s="11"/>
      <c r="D113" s="11"/>
      <c r="E113" s="36"/>
    </row>
    <row r="114" spans="2:5" s="5" customFormat="1">
      <c r="B114" s="11"/>
      <c r="C114" s="11"/>
      <c r="D114" s="11"/>
      <c r="E114" s="36"/>
    </row>
    <row r="115" spans="2:5" s="5" customFormat="1">
      <c r="B115" s="11"/>
      <c r="C115" s="11"/>
      <c r="D115" s="11"/>
      <c r="E115" s="36"/>
    </row>
    <row r="116" spans="2:5" s="5" customFormat="1">
      <c r="B116" s="11"/>
      <c r="C116" s="11"/>
      <c r="D116" s="11"/>
      <c r="E116" s="36"/>
    </row>
    <row r="117" spans="2:5" s="5" customFormat="1">
      <c r="B117" s="11"/>
      <c r="C117" s="11"/>
      <c r="D117" s="11"/>
      <c r="E117" s="36"/>
    </row>
    <row r="118" spans="2:5" s="5" customFormat="1">
      <c r="B118" s="11"/>
      <c r="C118" s="11"/>
      <c r="D118" s="11"/>
      <c r="E118" s="36"/>
    </row>
    <row r="119" spans="2:5" s="5" customFormat="1">
      <c r="B119" s="11"/>
      <c r="C119" s="11"/>
      <c r="D119" s="11"/>
      <c r="E119" s="36"/>
    </row>
    <row r="120" spans="2:5" s="5" customFormat="1">
      <c r="B120" s="11"/>
      <c r="C120" s="11"/>
      <c r="D120" s="11"/>
      <c r="E120" s="36"/>
    </row>
    <row r="121" spans="2:5" s="5" customFormat="1">
      <c r="B121" s="11"/>
      <c r="C121" s="11"/>
      <c r="D121" s="11"/>
      <c r="E121" s="36"/>
    </row>
    <row r="122" spans="2:5" s="5" customFormat="1">
      <c r="B122" s="11"/>
      <c r="C122" s="11"/>
      <c r="D122" s="11"/>
      <c r="E122" s="36"/>
    </row>
    <row r="123" spans="2:5" s="5" customFormat="1">
      <c r="B123" s="11"/>
      <c r="C123" s="11"/>
      <c r="D123" s="11"/>
      <c r="E123" s="36"/>
    </row>
    <row r="124" spans="2:5" s="5" customFormat="1">
      <c r="B124" s="11"/>
      <c r="C124" s="11"/>
      <c r="D124" s="11"/>
      <c r="E124" s="36"/>
    </row>
    <row r="125" spans="2:5" s="5" customFormat="1">
      <c r="B125" s="11"/>
      <c r="C125" s="11"/>
      <c r="D125" s="11"/>
      <c r="E125" s="36"/>
    </row>
    <row r="126" spans="2:5" s="5" customFormat="1">
      <c r="B126" s="11"/>
      <c r="C126" s="11"/>
      <c r="D126" s="11"/>
      <c r="E126" s="36"/>
    </row>
    <row r="127" spans="2:5" s="5" customFormat="1">
      <c r="B127" s="11"/>
      <c r="C127" s="11"/>
      <c r="D127" s="11"/>
      <c r="E127" s="36"/>
    </row>
    <row r="128" spans="2:5" s="5" customFormat="1">
      <c r="B128" s="11"/>
      <c r="C128" s="11"/>
      <c r="D128" s="11"/>
      <c r="E128" s="36"/>
    </row>
    <row r="129" spans="2:5" s="5" customFormat="1">
      <c r="B129" s="11"/>
      <c r="C129" s="11"/>
      <c r="D129" s="11"/>
      <c r="E129" s="36"/>
    </row>
    <row r="130" spans="2:5" s="5" customFormat="1">
      <c r="B130" s="11"/>
      <c r="C130" s="11"/>
      <c r="D130" s="11"/>
      <c r="E130" s="36"/>
    </row>
    <row r="131" spans="2:5" s="5" customFormat="1">
      <c r="B131" s="11"/>
      <c r="C131" s="11"/>
      <c r="D131" s="11"/>
      <c r="E131" s="36"/>
    </row>
    <row r="132" spans="2:5" s="5" customFormat="1">
      <c r="B132" s="11"/>
      <c r="C132" s="11"/>
      <c r="D132" s="11"/>
      <c r="E132" s="36"/>
    </row>
    <row r="133" spans="2:5" s="5" customFormat="1">
      <c r="B133" s="11"/>
      <c r="C133" s="11"/>
      <c r="D133" s="11"/>
      <c r="E133" s="36"/>
    </row>
    <row r="134" spans="2:5" s="5" customFormat="1">
      <c r="B134" s="11"/>
      <c r="C134" s="11"/>
      <c r="D134" s="11"/>
      <c r="E134" s="36"/>
    </row>
    <row r="135" spans="2:5" s="5" customFormat="1">
      <c r="B135" s="11"/>
      <c r="C135" s="11"/>
      <c r="D135" s="11"/>
      <c r="E135" s="36"/>
    </row>
    <row r="136" spans="2:5" s="5" customFormat="1">
      <c r="B136" s="11"/>
      <c r="C136" s="11"/>
      <c r="D136" s="11"/>
      <c r="E136" s="36"/>
    </row>
    <row r="137" spans="2:5" s="5" customFormat="1">
      <c r="B137" s="11"/>
      <c r="C137" s="11"/>
      <c r="D137" s="11"/>
      <c r="E137" s="36"/>
    </row>
    <row r="138" spans="2:5" s="5" customFormat="1">
      <c r="B138" s="11"/>
      <c r="C138" s="11"/>
      <c r="D138" s="11"/>
      <c r="E138" s="36"/>
    </row>
    <row r="139" spans="2:5" s="5" customFormat="1">
      <c r="B139" s="11"/>
      <c r="C139" s="11"/>
      <c r="D139" s="11"/>
      <c r="E139" s="36"/>
    </row>
    <row r="140" spans="2:5" s="5" customFormat="1">
      <c r="B140" s="11"/>
      <c r="C140" s="11"/>
      <c r="D140" s="11"/>
      <c r="E140" s="36"/>
    </row>
    <row r="141" spans="2:5" s="5" customFormat="1">
      <c r="B141" s="11"/>
      <c r="C141" s="11"/>
      <c r="D141" s="11"/>
      <c r="E141" s="36"/>
    </row>
    <row r="142" spans="2:5" s="5" customFormat="1">
      <c r="B142" s="11"/>
      <c r="C142" s="11"/>
      <c r="D142" s="11"/>
      <c r="E142" s="36"/>
    </row>
    <row r="143" spans="2:5" s="5" customFormat="1">
      <c r="B143" s="11"/>
      <c r="C143" s="11"/>
      <c r="D143" s="11"/>
      <c r="E143" s="36"/>
    </row>
    <row r="144" spans="2:5" s="5" customFormat="1">
      <c r="B144" s="11"/>
      <c r="C144" s="11"/>
      <c r="D144" s="11"/>
      <c r="E144" s="36"/>
    </row>
    <row r="145" spans="2:5" s="5" customFormat="1">
      <c r="B145" s="11"/>
      <c r="C145" s="11"/>
      <c r="D145" s="11"/>
      <c r="E145" s="36"/>
    </row>
    <row r="146" spans="2:5" s="5" customFormat="1">
      <c r="B146" s="11"/>
      <c r="C146" s="11"/>
      <c r="D146" s="11"/>
      <c r="E146" s="36"/>
    </row>
    <row r="147" spans="2:5" s="5" customFormat="1">
      <c r="B147" s="11"/>
      <c r="C147" s="11"/>
      <c r="D147" s="11"/>
      <c r="E147" s="36"/>
    </row>
    <row r="148" spans="2:5" s="5" customFormat="1">
      <c r="B148" s="11"/>
      <c r="C148" s="11"/>
      <c r="D148" s="11"/>
      <c r="E148" s="36"/>
    </row>
    <row r="149" spans="2:5" s="5" customFormat="1">
      <c r="B149" s="11"/>
      <c r="C149" s="11"/>
      <c r="D149" s="11"/>
      <c r="E149" s="36"/>
    </row>
    <row r="150" spans="2:5" s="5" customFormat="1">
      <c r="B150" s="11"/>
      <c r="C150" s="11"/>
      <c r="D150" s="11"/>
      <c r="E150" s="36"/>
    </row>
    <row r="151" spans="2:5" s="5" customFormat="1">
      <c r="B151" s="11"/>
      <c r="C151" s="11"/>
      <c r="D151" s="11"/>
      <c r="E151" s="36"/>
    </row>
    <row r="152" spans="2:5" s="5" customFormat="1">
      <c r="B152" s="11"/>
      <c r="C152" s="11"/>
      <c r="D152" s="11"/>
      <c r="E152" s="36"/>
    </row>
    <row r="153" spans="2:5" s="5" customFormat="1">
      <c r="B153" s="11"/>
      <c r="C153" s="11"/>
      <c r="D153" s="11"/>
      <c r="E153" s="36"/>
    </row>
    <row r="154" spans="2:5" s="5" customFormat="1">
      <c r="B154" s="11"/>
      <c r="C154" s="11"/>
      <c r="D154" s="11"/>
      <c r="E154" s="36"/>
    </row>
    <row r="155" spans="2:5" s="5" customFormat="1">
      <c r="B155" s="11"/>
      <c r="C155" s="11"/>
      <c r="D155" s="11"/>
      <c r="E155" s="36"/>
    </row>
    <row r="156" spans="2:5" s="5" customFormat="1">
      <c r="B156" s="11"/>
      <c r="C156" s="11"/>
      <c r="D156" s="11"/>
      <c r="E156" s="36"/>
    </row>
    <row r="157" spans="2:5" s="5" customFormat="1">
      <c r="B157" s="11"/>
      <c r="C157" s="11"/>
      <c r="D157" s="11"/>
      <c r="E157" s="36"/>
    </row>
    <row r="158" spans="2:5" s="5" customFormat="1">
      <c r="B158" s="11"/>
      <c r="C158" s="11"/>
      <c r="D158" s="11"/>
      <c r="E158" s="36"/>
    </row>
    <row r="159" spans="2:5" s="5" customFormat="1">
      <c r="B159" s="11"/>
      <c r="C159" s="11"/>
      <c r="D159" s="11"/>
      <c r="E159" s="36"/>
    </row>
    <row r="160" spans="2:5" s="5" customFormat="1">
      <c r="B160" s="11"/>
      <c r="C160" s="11"/>
      <c r="D160" s="11"/>
      <c r="E160" s="36"/>
    </row>
    <row r="161" spans="2:5" s="5" customFormat="1">
      <c r="B161" s="11"/>
      <c r="C161" s="11"/>
      <c r="D161" s="11"/>
      <c r="E161" s="36"/>
    </row>
    <row r="162" spans="2:5" s="5" customFormat="1">
      <c r="B162" s="11"/>
      <c r="C162" s="11"/>
      <c r="D162" s="11"/>
      <c r="E162" s="36"/>
    </row>
    <row r="163" spans="2:5" s="5" customFormat="1">
      <c r="B163" s="11"/>
      <c r="C163" s="11"/>
      <c r="D163" s="11"/>
      <c r="E163" s="36"/>
    </row>
    <row r="164" spans="2:5" s="5" customFormat="1">
      <c r="B164" s="11"/>
      <c r="C164" s="11"/>
      <c r="D164" s="11"/>
      <c r="E164" s="36"/>
    </row>
    <row r="165" spans="2:5" s="5" customFormat="1">
      <c r="B165" s="11"/>
      <c r="C165" s="11"/>
      <c r="D165" s="11"/>
      <c r="E165" s="36"/>
    </row>
    <row r="166" spans="2:5" s="5" customFormat="1">
      <c r="B166" s="11"/>
      <c r="C166" s="11"/>
      <c r="D166" s="11"/>
      <c r="E166" s="36"/>
    </row>
    <row r="167" spans="2:5" s="5" customFormat="1">
      <c r="B167" s="11"/>
      <c r="C167" s="11"/>
      <c r="D167" s="11"/>
      <c r="E167" s="36"/>
    </row>
    <row r="168" spans="2:5" s="5" customFormat="1">
      <c r="B168" s="11"/>
      <c r="C168" s="11"/>
      <c r="D168" s="11"/>
      <c r="E168" s="36"/>
    </row>
    <row r="169" spans="2:5" s="5" customFormat="1">
      <c r="B169" s="11"/>
      <c r="C169" s="11"/>
      <c r="D169" s="11"/>
      <c r="E169" s="36"/>
    </row>
    <row r="170" spans="2:5" s="5" customFormat="1">
      <c r="B170" s="11"/>
      <c r="C170" s="11"/>
      <c r="D170" s="11"/>
      <c r="E170" s="36"/>
    </row>
    <row r="171" spans="2:5" s="5" customFormat="1">
      <c r="B171" s="11"/>
      <c r="C171" s="11"/>
      <c r="D171" s="11"/>
      <c r="E171" s="36"/>
    </row>
    <row r="172" spans="2:5" s="5" customFormat="1">
      <c r="B172" s="11"/>
      <c r="C172" s="11"/>
      <c r="D172" s="11"/>
      <c r="E172" s="36"/>
    </row>
    <row r="173" spans="2:5" s="5" customFormat="1">
      <c r="B173" s="11"/>
      <c r="C173" s="11"/>
      <c r="D173" s="11"/>
      <c r="E173" s="36"/>
    </row>
    <row r="174" spans="2:5" s="5" customFormat="1">
      <c r="B174" s="11"/>
      <c r="C174" s="11"/>
      <c r="D174" s="11"/>
      <c r="E174" s="36"/>
    </row>
    <row r="175" spans="2:5" s="5" customFormat="1">
      <c r="B175" s="11"/>
      <c r="C175" s="11"/>
      <c r="D175" s="11"/>
      <c r="E175" s="36"/>
    </row>
    <row r="176" spans="2:5" s="5" customFormat="1">
      <c r="B176" s="11"/>
      <c r="C176" s="11"/>
      <c r="D176" s="11"/>
      <c r="E176" s="36"/>
    </row>
    <row r="177" spans="2:5" s="5" customFormat="1">
      <c r="B177" s="11"/>
      <c r="C177" s="11"/>
      <c r="D177" s="11"/>
      <c r="E177" s="36"/>
    </row>
    <row r="178" spans="2:5" s="5" customFormat="1">
      <c r="B178" s="11"/>
      <c r="C178" s="11"/>
      <c r="D178" s="11"/>
      <c r="E178" s="36"/>
    </row>
    <row r="179" spans="2:5" s="5" customFormat="1">
      <c r="B179" s="11"/>
      <c r="C179" s="11"/>
      <c r="D179" s="11"/>
      <c r="E179" s="36"/>
    </row>
    <row r="180" spans="2:5" s="5" customFormat="1">
      <c r="B180" s="11"/>
      <c r="C180" s="11"/>
      <c r="D180" s="11"/>
      <c r="E180" s="36"/>
    </row>
    <row r="181" spans="2:5" s="5" customFormat="1">
      <c r="B181" s="11"/>
      <c r="C181" s="11"/>
      <c r="D181" s="11"/>
      <c r="E181" s="36"/>
    </row>
    <row r="182" spans="2:5" s="5" customFormat="1">
      <c r="B182" s="11"/>
      <c r="C182" s="11"/>
      <c r="D182" s="11"/>
      <c r="E182" s="36"/>
    </row>
    <row r="183" spans="2:5" s="5" customFormat="1">
      <c r="B183" s="11"/>
      <c r="C183" s="11"/>
      <c r="D183" s="11"/>
      <c r="E183" s="36"/>
    </row>
    <row r="184" spans="2:5" s="5" customFormat="1">
      <c r="B184" s="11"/>
      <c r="C184" s="11"/>
      <c r="D184" s="11"/>
      <c r="E184" s="36"/>
    </row>
    <row r="185" spans="2:5" s="5" customFormat="1">
      <c r="B185" s="11"/>
      <c r="C185" s="11"/>
      <c r="D185" s="11"/>
      <c r="E185" s="36"/>
    </row>
    <row r="186" spans="2:5" s="5" customFormat="1">
      <c r="B186" s="11"/>
      <c r="C186" s="11"/>
      <c r="D186" s="11"/>
      <c r="E186" s="36"/>
    </row>
    <row r="187" spans="2:5" s="5" customFormat="1">
      <c r="B187" s="11"/>
      <c r="C187" s="11"/>
      <c r="D187" s="11"/>
      <c r="E187" s="36"/>
    </row>
    <row r="188" spans="2:5" s="5" customFormat="1">
      <c r="B188" s="11"/>
      <c r="C188" s="11"/>
      <c r="D188" s="11"/>
      <c r="E188" s="36"/>
    </row>
    <row r="189" spans="2:5" s="5" customFormat="1">
      <c r="B189" s="11"/>
      <c r="C189" s="11"/>
      <c r="D189" s="11"/>
      <c r="E189" s="36"/>
    </row>
    <row r="190" spans="2:5" s="5" customFormat="1">
      <c r="B190" s="11"/>
      <c r="C190" s="11"/>
      <c r="D190" s="11"/>
      <c r="E190" s="36"/>
    </row>
    <row r="191" spans="2:5" s="5" customFormat="1">
      <c r="B191" s="11"/>
      <c r="C191" s="11"/>
      <c r="D191" s="11"/>
      <c r="E191" s="36"/>
    </row>
    <row r="192" spans="2:5" s="5" customFormat="1">
      <c r="B192" s="11"/>
      <c r="C192" s="11"/>
      <c r="D192" s="11"/>
      <c r="E192" s="36"/>
    </row>
    <row r="193" spans="2:5" s="5" customFormat="1">
      <c r="B193" s="11"/>
      <c r="C193" s="11"/>
      <c r="D193" s="11"/>
      <c r="E193" s="36"/>
    </row>
    <row r="194" spans="2:5" s="5" customFormat="1">
      <c r="B194" s="11"/>
      <c r="C194" s="11"/>
      <c r="D194" s="11"/>
      <c r="E194" s="36"/>
    </row>
    <row r="195" spans="2:5" s="5" customFormat="1">
      <c r="B195" s="11"/>
      <c r="C195" s="11"/>
      <c r="D195" s="11"/>
      <c r="E195" s="36"/>
    </row>
    <row r="196" spans="2:5" s="5" customFormat="1">
      <c r="B196" s="11"/>
      <c r="C196" s="11"/>
      <c r="D196" s="11"/>
      <c r="E196" s="36"/>
    </row>
    <row r="197" spans="2:5" s="5" customFormat="1">
      <c r="B197" s="11"/>
      <c r="C197" s="11"/>
      <c r="D197" s="11"/>
      <c r="E197" s="36"/>
    </row>
    <row r="198" spans="2:5" s="5" customFormat="1">
      <c r="B198" s="11"/>
      <c r="C198" s="11"/>
      <c r="D198" s="11"/>
      <c r="E198" s="36"/>
    </row>
    <row r="199" spans="2:5" s="5" customFormat="1">
      <c r="B199" s="11"/>
      <c r="C199" s="11"/>
      <c r="D199" s="11"/>
      <c r="E199" s="36"/>
    </row>
    <row r="200" spans="2:5" s="5" customFormat="1">
      <c r="B200" s="11"/>
      <c r="C200" s="11"/>
      <c r="D200" s="11"/>
      <c r="E200" s="36"/>
    </row>
    <row r="201" spans="2:5" s="5" customFormat="1">
      <c r="B201" s="11"/>
      <c r="C201" s="11"/>
      <c r="D201" s="11"/>
      <c r="E201" s="36"/>
    </row>
    <row r="202" spans="2:5" s="5" customFormat="1">
      <c r="B202" s="11"/>
      <c r="C202" s="11"/>
      <c r="D202" s="11"/>
      <c r="E202" s="36"/>
    </row>
    <row r="203" spans="2:5" s="5" customFormat="1">
      <c r="B203" s="11"/>
      <c r="C203" s="11"/>
      <c r="D203" s="11"/>
      <c r="E203" s="36"/>
    </row>
    <row r="204" spans="2:5" s="5" customFormat="1">
      <c r="B204" s="11"/>
      <c r="C204" s="11"/>
      <c r="D204" s="11"/>
      <c r="E204" s="36"/>
    </row>
    <row r="205" spans="2:5" s="5" customFormat="1">
      <c r="B205" s="11"/>
      <c r="C205" s="11"/>
      <c r="D205" s="11"/>
      <c r="E205" s="36"/>
    </row>
    <row r="206" spans="2:5" s="5" customFormat="1">
      <c r="B206" s="11"/>
      <c r="C206" s="11"/>
      <c r="D206" s="11"/>
      <c r="E206" s="36"/>
    </row>
    <row r="207" spans="2:5" s="5" customFormat="1">
      <c r="B207" s="11"/>
      <c r="C207" s="11"/>
      <c r="D207" s="11"/>
      <c r="E207" s="36"/>
    </row>
    <row r="208" spans="2:5" s="5" customFormat="1">
      <c r="B208" s="11"/>
      <c r="C208" s="11"/>
      <c r="D208" s="11"/>
      <c r="E208" s="36"/>
    </row>
    <row r="209" spans="2:5" s="5" customFormat="1">
      <c r="B209" s="11"/>
      <c r="C209" s="11"/>
      <c r="D209" s="11"/>
      <c r="E209" s="36"/>
    </row>
    <row r="210" spans="2:5" s="5" customFormat="1">
      <c r="B210" s="11"/>
      <c r="C210" s="11"/>
      <c r="D210" s="11"/>
      <c r="E210" s="36"/>
    </row>
    <row r="211" spans="2:5" s="5" customFormat="1">
      <c r="B211" s="11"/>
      <c r="C211" s="11"/>
      <c r="D211" s="11"/>
      <c r="E211" s="36"/>
    </row>
    <row r="212" spans="2:5" s="5" customFormat="1">
      <c r="B212" s="11"/>
      <c r="C212" s="11"/>
      <c r="D212" s="11"/>
      <c r="E212" s="36"/>
    </row>
    <row r="213" spans="2:5" s="5" customFormat="1">
      <c r="B213" s="11"/>
      <c r="C213" s="11"/>
      <c r="D213" s="11"/>
      <c r="E213" s="36"/>
    </row>
    <row r="214" spans="2:5" s="5" customFormat="1">
      <c r="B214" s="11"/>
      <c r="C214" s="11"/>
      <c r="D214" s="11"/>
      <c r="E214" s="36"/>
    </row>
    <row r="215" spans="2:5" s="5" customFormat="1">
      <c r="B215" s="11"/>
      <c r="C215" s="11"/>
      <c r="D215" s="11"/>
      <c r="E215" s="36"/>
    </row>
    <row r="216" spans="2:5" s="5" customFormat="1">
      <c r="B216" s="11"/>
      <c r="C216" s="11"/>
      <c r="D216" s="11"/>
      <c r="E216" s="36"/>
    </row>
    <row r="217" spans="2:5" s="5" customFormat="1">
      <c r="B217" s="11"/>
      <c r="C217" s="11"/>
      <c r="D217" s="11"/>
      <c r="E217" s="36"/>
    </row>
    <row r="218" spans="2:5" s="5" customFormat="1">
      <c r="B218" s="11"/>
      <c r="C218" s="11"/>
      <c r="D218" s="11"/>
      <c r="E218" s="36"/>
    </row>
    <row r="219" spans="2:5" s="5" customFormat="1">
      <c r="B219" s="11"/>
      <c r="C219" s="11"/>
      <c r="D219" s="11"/>
      <c r="E219" s="36"/>
    </row>
    <row r="220" spans="2:5" s="5" customFormat="1">
      <c r="B220" s="11"/>
      <c r="C220" s="11"/>
      <c r="D220" s="11"/>
      <c r="E220" s="36"/>
    </row>
    <row r="221" spans="2:5" s="5" customFormat="1">
      <c r="B221" s="11"/>
      <c r="C221" s="11"/>
      <c r="D221" s="11"/>
      <c r="E221" s="36"/>
    </row>
    <row r="222" spans="2:5" s="5" customFormat="1">
      <c r="B222" s="11"/>
      <c r="C222" s="11"/>
      <c r="D222" s="11"/>
      <c r="E222" s="36"/>
    </row>
    <row r="223" spans="2:5" s="5" customFormat="1">
      <c r="B223" s="11"/>
      <c r="C223" s="11"/>
      <c r="D223" s="11"/>
      <c r="E223" s="36"/>
    </row>
    <row r="224" spans="2:5" s="5" customFormat="1">
      <c r="B224" s="11"/>
      <c r="C224" s="11"/>
      <c r="D224" s="11"/>
      <c r="E224" s="36"/>
    </row>
    <row r="225" spans="2:5" s="5" customFormat="1">
      <c r="B225" s="11"/>
      <c r="C225" s="11"/>
      <c r="D225" s="11"/>
      <c r="E225" s="36"/>
    </row>
    <row r="226" spans="2:5" s="5" customFormat="1">
      <c r="B226" s="11"/>
      <c r="C226" s="11"/>
      <c r="D226" s="11"/>
      <c r="E226" s="36"/>
    </row>
    <row r="227" spans="2:5" s="5" customFormat="1">
      <c r="B227" s="11"/>
      <c r="C227" s="11"/>
      <c r="D227" s="11"/>
      <c r="E227" s="36"/>
    </row>
    <row r="228" spans="2:5" s="5" customFormat="1">
      <c r="B228" s="11"/>
      <c r="C228" s="11"/>
      <c r="D228" s="11"/>
      <c r="E228" s="36"/>
    </row>
    <row r="229" spans="2:5" s="5" customFormat="1">
      <c r="B229" s="11"/>
      <c r="C229" s="11"/>
      <c r="D229" s="11"/>
      <c r="E229" s="36"/>
    </row>
    <row r="230" spans="2:5" s="5" customFormat="1">
      <c r="B230" s="11"/>
      <c r="C230" s="11"/>
      <c r="D230" s="11"/>
      <c r="E230" s="36"/>
    </row>
    <row r="231" spans="2:5" s="5" customFormat="1">
      <c r="B231" s="11"/>
      <c r="C231" s="11"/>
      <c r="D231" s="11"/>
      <c r="E231" s="36"/>
    </row>
    <row r="232" spans="2:5" s="5" customFormat="1">
      <c r="B232" s="11"/>
      <c r="C232" s="11"/>
      <c r="D232" s="11"/>
      <c r="E232" s="36"/>
    </row>
    <row r="233" spans="2:5" s="5" customFormat="1">
      <c r="B233" s="11"/>
      <c r="C233" s="11"/>
      <c r="D233" s="11"/>
      <c r="E233" s="36"/>
    </row>
    <row r="234" spans="2:5" s="5" customFormat="1">
      <c r="B234" s="11"/>
      <c r="C234" s="11"/>
      <c r="D234" s="11"/>
      <c r="E234" s="36"/>
    </row>
    <row r="235" spans="2:5" s="5" customFormat="1">
      <c r="B235" s="11"/>
      <c r="C235" s="11"/>
      <c r="D235" s="11"/>
      <c r="E235" s="36"/>
    </row>
    <row r="236" spans="2:5" s="5" customFormat="1">
      <c r="B236" s="11"/>
      <c r="C236" s="11"/>
      <c r="D236" s="11"/>
      <c r="E236" s="36"/>
    </row>
    <row r="237" spans="2:5" s="5" customFormat="1">
      <c r="B237" s="11"/>
      <c r="C237" s="11"/>
      <c r="D237" s="11"/>
      <c r="E237" s="36"/>
    </row>
    <row r="238" spans="2:5" s="5" customFormat="1">
      <c r="B238" s="11"/>
      <c r="C238" s="11"/>
      <c r="D238" s="11"/>
      <c r="E238" s="36"/>
    </row>
    <row r="239" spans="2:5" s="5" customFormat="1">
      <c r="B239" s="11"/>
      <c r="C239" s="11"/>
      <c r="D239" s="11"/>
      <c r="E239" s="36"/>
    </row>
    <row r="240" spans="2:5" s="5" customFormat="1">
      <c r="B240" s="11"/>
      <c r="C240" s="11"/>
      <c r="D240" s="11"/>
      <c r="E240" s="36"/>
    </row>
    <row r="241" spans="2:5" s="5" customFormat="1">
      <c r="B241" s="11"/>
      <c r="C241" s="11"/>
      <c r="D241" s="11"/>
      <c r="E241" s="36"/>
    </row>
    <row r="242" spans="2:5" s="5" customFormat="1">
      <c r="B242" s="11"/>
      <c r="C242" s="11"/>
      <c r="D242" s="11"/>
      <c r="E242" s="36"/>
    </row>
    <row r="243" spans="2:5" s="5" customFormat="1">
      <c r="B243" s="11"/>
      <c r="C243" s="11"/>
      <c r="D243" s="11"/>
      <c r="E243" s="36"/>
    </row>
    <row r="244" spans="2:5" s="5" customFormat="1">
      <c r="B244" s="11"/>
      <c r="C244" s="11"/>
      <c r="D244" s="11"/>
      <c r="E244" s="36"/>
    </row>
    <row r="245" spans="2:5" s="5" customFormat="1">
      <c r="B245" s="11"/>
      <c r="C245" s="11"/>
      <c r="D245" s="11"/>
      <c r="E245" s="36"/>
    </row>
    <row r="246" spans="2:5" s="5" customFormat="1">
      <c r="B246" s="11"/>
      <c r="C246" s="11"/>
      <c r="D246" s="11"/>
      <c r="E246" s="36"/>
    </row>
    <row r="247" spans="2:5" s="5" customFormat="1">
      <c r="B247" s="11"/>
      <c r="C247" s="11"/>
      <c r="D247" s="11"/>
      <c r="E247" s="36"/>
    </row>
    <row r="248" spans="2:5" s="5" customFormat="1">
      <c r="B248" s="11"/>
      <c r="C248" s="11"/>
      <c r="D248" s="11"/>
      <c r="E248" s="36"/>
    </row>
    <row r="249" spans="2:5" s="5" customFormat="1">
      <c r="B249" s="11"/>
      <c r="C249" s="11"/>
      <c r="D249" s="11"/>
      <c r="E249" s="36"/>
    </row>
    <row r="250" spans="2:5" s="5" customFormat="1">
      <c r="B250" s="11"/>
      <c r="C250" s="11"/>
      <c r="D250" s="11"/>
      <c r="E250" s="36"/>
    </row>
    <row r="251" spans="2:5" s="5" customFormat="1">
      <c r="B251" s="11"/>
      <c r="C251" s="11"/>
      <c r="D251" s="11"/>
      <c r="E251" s="36"/>
    </row>
    <row r="252" spans="2:5" s="5" customFormat="1">
      <c r="B252" s="11"/>
      <c r="C252" s="11"/>
      <c r="D252" s="11"/>
      <c r="E252" s="36"/>
    </row>
    <row r="253" spans="2:5" s="5" customFormat="1">
      <c r="B253" s="11"/>
      <c r="C253" s="11"/>
      <c r="D253" s="11"/>
      <c r="E253" s="36"/>
    </row>
    <row r="254" spans="2:5" s="5" customFormat="1">
      <c r="B254" s="11"/>
      <c r="C254" s="11"/>
      <c r="D254" s="11"/>
      <c r="E254" s="36"/>
    </row>
    <row r="255" spans="2:5" s="5" customFormat="1">
      <c r="B255" s="11"/>
      <c r="C255" s="11"/>
      <c r="D255" s="11"/>
      <c r="E255" s="36"/>
    </row>
    <row r="256" spans="2:5" s="5" customFormat="1">
      <c r="B256" s="11"/>
      <c r="C256" s="11"/>
      <c r="D256" s="11"/>
      <c r="E256" s="36"/>
    </row>
    <row r="257" spans="2:5" s="5" customFormat="1">
      <c r="B257" s="11"/>
      <c r="C257" s="11"/>
      <c r="D257" s="11"/>
      <c r="E257" s="36"/>
    </row>
    <row r="258" spans="2:5" s="5" customFormat="1">
      <c r="B258" s="11"/>
      <c r="C258" s="11"/>
      <c r="D258" s="11"/>
      <c r="E258" s="36"/>
    </row>
    <row r="259" spans="2:5" s="5" customFormat="1">
      <c r="B259" s="11"/>
      <c r="C259" s="11"/>
      <c r="D259" s="11"/>
      <c r="E259" s="36"/>
    </row>
    <row r="260" spans="2:5" s="5" customFormat="1">
      <c r="B260" s="11"/>
      <c r="C260" s="11"/>
      <c r="D260" s="11"/>
      <c r="E260" s="36"/>
    </row>
    <row r="261" spans="2:5" s="5" customFormat="1">
      <c r="B261" s="11"/>
      <c r="C261" s="11"/>
      <c r="D261" s="11"/>
      <c r="E261" s="36"/>
    </row>
    <row r="262" spans="2:5" s="5" customFormat="1">
      <c r="B262" s="11"/>
      <c r="C262" s="11"/>
      <c r="D262" s="11"/>
      <c r="E262" s="36"/>
    </row>
    <row r="263" spans="2:5" s="5" customFormat="1">
      <c r="B263" s="11"/>
      <c r="C263" s="11"/>
      <c r="D263" s="11"/>
      <c r="E263" s="36"/>
    </row>
    <row r="264" spans="2:5" s="5" customFormat="1">
      <c r="B264" s="11"/>
      <c r="C264" s="11"/>
      <c r="D264" s="11"/>
      <c r="E264" s="36"/>
    </row>
    <row r="265" spans="2:5" s="5" customFormat="1">
      <c r="B265" s="11"/>
      <c r="C265" s="11"/>
      <c r="D265" s="11"/>
      <c r="E265" s="36"/>
    </row>
    <row r="266" spans="2:5" s="5" customFormat="1">
      <c r="B266" s="11"/>
      <c r="C266" s="11"/>
      <c r="D266" s="11"/>
      <c r="E266" s="36"/>
    </row>
    <row r="267" spans="2:5" s="5" customFormat="1">
      <c r="B267" s="11"/>
      <c r="C267" s="11"/>
      <c r="D267" s="11"/>
      <c r="E267" s="36"/>
    </row>
    <row r="268" spans="2:5" s="5" customFormat="1">
      <c r="B268" s="11"/>
      <c r="C268" s="11"/>
      <c r="D268" s="11"/>
      <c r="E268" s="36"/>
    </row>
    <row r="269" spans="2:5" s="5" customFormat="1">
      <c r="B269" s="11"/>
      <c r="C269" s="11"/>
      <c r="D269" s="11"/>
      <c r="E269" s="36"/>
    </row>
    <row r="270" spans="2:5" s="5" customFormat="1">
      <c r="B270" s="11"/>
      <c r="C270" s="11"/>
      <c r="D270" s="11"/>
      <c r="E270" s="36"/>
    </row>
    <row r="271" spans="2:5" s="5" customFormat="1">
      <c r="B271" s="11"/>
      <c r="C271" s="11"/>
      <c r="D271" s="11"/>
      <c r="E271" s="36"/>
    </row>
    <row r="272" spans="2:5" s="5" customFormat="1">
      <c r="B272" s="11"/>
      <c r="C272" s="11"/>
      <c r="D272" s="11"/>
      <c r="E272" s="36"/>
    </row>
    <row r="273" spans="2:5" s="5" customFormat="1">
      <c r="B273" s="11"/>
      <c r="C273" s="11"/>
      <c r="D273" s="11"/>
      <c r="E273" s="36"/>
    </row>
    <row r="274" spans="2:5" s="5" customFormat="1">
      <c r="B274" s="11"/>
      <c r="C274" s="11"/>
      <c r="D274" s="11"/>
      <c r="E274" s="36"/>
    </row>
    <row r="275" spans="2:5" s="5" customFormat="1">
      <c r="B275" s="11"/>
      <c r="C275" s="11"/>
      <c r="D275" s="11"/>
      <c r="E275" s="36"/>
    </row>
    <row r="276" spans="2:5" s="5" customFormat="1">
      <c r="B276" s="11"/>
      <c r="C276" s="11"/>
      <c r="D276" s="11"/>
      <c r="E276" s="36"/>
    </row>
    <row r="277" spans="2:5" s="5" customFormat="1">
      <c r="B277" s="11"/>
      <c r="C277" s="11"/>
      <c r="D277" s="11"/>
      <c r="E277" s="36"/>
    </row>
    <row r="278" spans="2:5" s="5" customFormat="1">
      <c r="B278" s="11"/>
      <c r="C278" s="11"/>
      <c r="D278" s="11"/>
      <c r="E278" s="36"/>
    </row>
    <row r="279" spans="2:5" s="5" customFormat="1">
      <c r="B279" s="11"/>
      <c r="C279" s="11"/>
      <c r="D279" s="11"/>
      <c r="E279" s="36"/>
    </row>
    <row r="280" spans="2:5" s="5" customFormat="1">
      <c r="B280" s="11"/>
      <c r="C280" s="11"/>
      <c r="D280" s="11"/>
      <c r="E280" s="36"/>
    </row>
    <row r="281" spans="2:5" s="5" customFormat="1">
      <c r="B281" s="11"/>
      <c r="C281" s="11"/>
      <c r="D281" s="11"/>
      <c r="E281" s="36"/>
    </row>
    <row r="282" spans="2:5" s="5" customFormat="1">
      <c r="B282" s="11"/>
      <c r="C282" s="11"/>
      <c r="D282" s="11"/>
      <c r="E282" s="36"/>
    </row>
    <row r="283" spans="2:5" s="5" customFormat="1">
      <c r="B283" s="11"/>
      <c r="C283" s="11"/>
      <c r="D283" s="11"/>
      <c r="E283" s="36"/>
    </row>
    <row r="284" spans="2:5" s="5" customFormat="1">
      <c r="B284" s="11"/>
      <c r="C284" s="11"/>
      <c r="D284" s="11"/>
      <c r="E284" s="36"/>
    </row>
    <row r="285" spans="2:5" s="5" customFormat="1">
      <c r="B285" s="11"/>
      <c r="C285" s="11"/>
      <c r="D285" s="11"/>
      <c r="E285" s="36"/>
    </row>
    <row r="286" spans="2:5" s="5" customFormat="1">
      <c r="B286" s="11"/>
      <c r="C286" s="11"/>
      <c r="D286" s="11"/>
      <c r="E286" s="36"/>
    </row>
    <row r="287" spans="2:5" s="5" customFormat="1">
      <c r="B287" s="11"/>
      <c r="C287" s="11"/>
      <c r="D287" s="11"/>
      <c r="E287" s="36"/>
    </row>
    <row r="288" spans="2:5" s="5" customFormat="1">
      <c r="B288" s="11"/>
      <c r="C288" s="11"/>
      <c r="D288" s="11"/>
      <c r="E288" s="36"/>
    </row>
    <row r="289" spans="2:5" s="5" customFormat="1">
      <c r="B289" s="11"/>
      <c r="C289" s="11"/>
      <c r="D289" s="11"/>
      <c r="E289" s="36"/>
    </row>
    <row r="290" spans="2:5" s="5" customFormat="1">
      <c r="B290" s="11"/>
      <c r="C290" s="11"/>
      <c r="D290" s="11"/>
      <c r="E290" s="36"/>
    </row>
    <row r="291" spans="2:5" s="5" customFormat="1">
      <c r="B291" s="11"/>
      <c r="C291" s="11"/>
      <c r="D291" s="11"/>
      <c r="E291" s="36"/>
    </row>
    <row r="292" spans="2:5" s="5" customFormat="1">
      <c r="B292" s="11"/>
      <c r="C292" s="11"/>
      <c r="D292" s="11"/>
      <c r="E292" s="36"/>
    </row>
    <row r="293" spans="2:5" s="5" customFormat="1">
      <c r="B293" s="11"/>
      <c r="C293" s="11"/>
      <c r="D293" s="11"/>
      <c r="E293" s="36"/>
    </row>
    <row r="294" spans="2:5" s="5" customFormat="1">
      <c r="B294" s="11"/>
      <c r="C294" s="11"/>
      <c r="D294" s="11"/>
      <c r="E294" s="36"/>
    </row>
    <row r="295" spans="2:5" s="5" customFormat="1">
      <c r="B295" s="11"/>
      <c r="C295" s="11"/>
      <c r="D295" s="11"/>
      <c r="E295" s="36"/>
    </row>
    <row r="296" spans="2:5" s="5" customFormat="1">
      <c r="B296" s="11"/>
      <c r="C296" s="11"/>
      <c r="D296" s="11"/>
      <c r="E296" s="36"/>
    </row>
    <row r="297" spans="2:5" s="5" customFormat="1">
      <c r="B297" s="11"/>
      <c r="C297" s="11"/>
      <c r="D297" s="11"/>
      <c r="E297" s="36"/>
    </row>
    <row r="298" spans="2:5" s="5" customFormat="1">
      <c r="B298" s="11"/>
      <c r="C298" s="11"/>
      <c r="D298" s="11"/>
      <c r="E298" s="36"/>
    </row>
    <row r="299" spans="2:5" s="5" customFormat="1">
      <c r="B299" s="11"/>
      <c r="C299" s="11"/>
      <c r="D299" s="11"/>
      <c r="E299" s="36"/>
    </row>
    <row r="300" spans="2:5" s="5" customFormat="1">
      <c r="B300" s="11"/>
      <c r="C300" s="11"/>
      <c r="D300" s="11"/>
      <c r="E300" s="36"/>
    </row>
    <row r="301" spans="2:5" s="5" customFormat="1">
      <c r="B301" s="11"/>
      <c r="C301" s="11"/>
      <c r="D301" s="11"/>
      <c r="E301" s="36"/>
    </row>
    <row r="302" spans="2:5" s="5" customFormat="1">
      <c r="B302" s="11"/>
      <c r="C302" s="11"/>
      <c r="D302" s="11"/>
      <c r="E302" s="36"/>
    </row>
    <row r="303" spans="2:5" s="5" customFormat="1">
      <c r="B303" s="11"/>
      <c r="C303" s="11"/>
      <c r="D303" s="11"/>
      <c r="E303" s="36"/>
    </row>
    <row r="304" spans="2:5" s="5" customFormat="1">
      <c r="B304" s="11"/>
      <c r="C304" s="11"/>
      <c r="D304" s="11"/>
      <c r="E304" s="36"/>
    </row>
    <row r="305" spans="2:5" s="5" customFormat="1">
      <c r="B305" s="11"/>
      <c r="C305" s="11"/>
      <c r="D305" s="11"/>
      <c r="E305" s="36"/>
    </row>
    <row r="306" spans="2:5" s="5" customFormat="1">
      <c r="B306" s="11"/>
      <c r="C306" s="11"/>
      <c r="D306" s="11"/>
      <c r="E306" s="36"/>
    </row>
    <row r="307" spans="2:5" s="5" customFormat="1">
      <c r="B307" s="11"/>
      <c r="C307" s="11"/>
      <c r="D307" s="11"/>
      <c r="E307" s="36"/>
    </row>
    <row r="308" spans="2:5" s="5" customFormat="1">
      <c r="B308" s="11"/>
      <c r="C308" s="11"/>
      <c r="D308" s="11"/>
      <c r="E308" s="36"/>
    </row>
    <row r="309" spans="2:5" s="5" customFormat="1">
      <c r="B309" s="11"/>
      <c r="C309" s="11"/>
      <c r="D309" s="11"/>
      <c r="E309" s="36"/>
    </row>
    <row r="310" spans="2:5" s="5" customFormat="1">
      <c r="B310" s="11"/>
      <c r="C310" s="11"/>
      <c r="D310" s="11"/>
      <c r="E310" s="36"/>
    </row>
    <row r="311" spans="2:5" s="5" customFormat="1">
      <c r="B311" s="11"/>
      <c r="C311" s="11"/>
      <c r="D311" s="11"/>
      <c r="E311" s="36"/>
    </row>
    <row r="312" spans="2:5" s="5" customFormat="1">
      <c r="B312" s="11"/>
      <c r="C312" s="11"/>
      <c r="D312" s="11"/>
      <c r="E312" s="36"/>
    </row>
    <row r="313" spans="2:5" s="5" customFormat="1">
      <c r="B313" s="11"/>
      <c r="C313" s="11"/>
      <c r="D313" s="11"/>
      <c r="E313" s="36"/>
    </row>
    <row r="314" spans="2:5" s="5" customFormat="1">
      <c r="B314" s="11"/>
      <c r="C314" s="11"/>
      <c r="D314" s="11"/>
      <c r="E314" s="36"/>
    </row>
    <row r="315" spans="2:5" s="5" customFormat="1">
      <c r="B315" s="11"/>
      <c r="C315" s="11"/>
      <c r="D315" s="11"/>
      <c r="E315" s="36"/>
    </row>
    <row r="316" spans="2:5" s="5" customFormat="1">
      <c r="B316" s="11"/>
      <c r="C316" s="11"/>
      <c r="D316" s="11"/>
      <c r="E316" s="36"/>
    </row>
    <row r="317" spans="2:5" s="5" customFormat="1">
      <c r="B317" s="11"/>
      <c r="C317" s="11"/>
      <c r="D317" s="11"/>
      <c r="E317" s="36"/>
    </row>
    <row r="318" spans="2:5" s="5" customFormat="1">
      <c r="B318" s="11"/>
      <c r="C318" s="11"/>
      <c r="D318" s="11"/>
      <c r="E318" s="36"/>
    </row>
    <row r="319" spans="2:5" s="5" customFormat="1">
      <c r="B319" s="11"/>
      <c r="C319" s="11"/>
      <c r="D319" s="11"/>
      <c r="E319" s="36"/>
    </row>
    <row r="320" spans="2:5" s="5" customFormat="1">
      <c r="B320" s="11"/>
      <c r="C320" s="11"/>
      <c r="D320" s="11"/>
      <c r="E320" s="36"/>
    </row>
    <row r="321" spans="2:5" s="5" customFormat="1">
      <c r="B321" s="11"/>
      <c r="C321" s="11"/>
      <c r="D321" s="11"/>
      <c r="E321" s="36"/>
    </row>
    <row r="322" spans="2:5" s="5" customFormat="1">
      <c r="B322" s="11"/>
      <c r="C322" s="11"/>
      <c r="D322" s="11"/>
      <c r="E322" s="36"/>
    </row>
    <row r="323" spans="2:5" s="5" customFormat="1">
      <c r="B323" s="11"/>
      <c r="C323" s="11"/>
      <c r="D323" s="11"/>
      <c r="E323" s="36"/>
    </row>
    <row r="324" spans="2:5" s="5" customFormat="1">
      <c r="B324" s="11"/>
      <c r="C324" s="11"/>
      <c r="D324" s="11"/>
      <c r="E324" s="36"/>
    </row>
    <row r="325" spans="2:5" s="5" customFormat="1">
      <c r="B325" s="11"/>
      <c r="C325" s="11"/>
      <c r="D325" s="11"/>
      <c r="E325" s="36"/>
    </row>
    <row r="326" spans="2:5" s="5" customFormat="1">
      <c r="B326" s="11"/>
      <c r="C326" s="11"/>
      <c r="D326" s="11"/>
      <c r="E326" s="36"/>
    </row>
    <row r="327" spans="2:5" s="5" customFormat="1">
      <c r="B327" s="11"/>
      <c r="C327" s="11"/>
      <c r="D327" s="11"/>
      <c r="E327" s="36"/>
    </row>
    <row r="328" spans="2:5" s="5" customFormat="1">
      <c r="B328" s="11"/>
      <c r="C328" s="11"/>
      <c r="D328" s="11"/>
      <c r="E328" s="36"/>
    </row>
    <row r="329" spans="2:5" s="5" customFormat="1">
      <c r="B329" s="11"/>
      <c r="C329" s="11"/>
      <c r="D329" s="11"/>
      <c r="E329" s="36"/>
    </row>
    <row r="330" spans="2:5" s="5" customFormat="1">
      <c r="B330" s="11"/>
      <c r="C330" s="11"/>
      <c r="D330" s="11"/>
      <c r="E330" s="36"/>
    </row>
    <row r="331" spans="2:5" s="5" customFormat="1">
      <c r="B331" s="11"/>
      <c r="C331" s="11"/>
      <c r="D331" s="11"/>
      <c r="E331" s="36"/>
    </row>
    <row r="332" spans="2:5" s="5" customFormat="1">
      <c r="B332" s="11"/>
      <c r="C332" s="11"/>
      <c r="D332" s="11"/>
      <c r="E332" s="36"/>
    </row>
    <row r="333" spans="2:5" s="5" customFormat="1">
      <c r="B333" s="11"/>
      <c r="C333" s="11"/>
      <c r="D333" s="11"/>
      <c r="E333" s="36"/>
    </row>
    <row r="334" spans="2:5" s="5" customFormat="1">
      <c r="B334" s="11"/>
      <c r="C334" s="11"/>
      <c r="D334" s="11"/>
      <c r="E334" s="36"/>
    </row>
    <row r="335" spans="2:5" s="5" customFormat="1">
      <c r="B335" s="11"/>
      <c r="C335" s="11"/>
      <c r="D335" s="11"/>
      <c r="E335" s="36"/>
    </row>
    <row r="336" spans="2:5" s="5" customFormat="1">
      <c r="B336" s="11"/>
      <c r="C336" s="11"/>
      <c r="D336" s="11"/>
      <c r="E336" s="36"/>
    </row>
    <row r="337" spans="2:5" s="5" customFormat="1">
      <c r="B337" s="11"/>
      <c r="C337" s="11"/>
      <c r="D337" s="11"/>
      <c r="E337" s="36"/>
    </row>
    <row r="338" spans="2:5" s="5" customFormat="1">
      <c r="B338" s="11"/>
      <c r="C338" s="11"/>
      <c r="D338" s="11"/>
      <c r="E338" s="36"/>
    </row>
    <row r="339" spans="2:5" s="5" customFormat="1">
      <c r="B339" s="11"/>
      <c r="C339" s="11"/>
      <c r="D339" s="11"/>
      <c r="E339" s="36"/>
    </row>
    <row r="340" spans="2:5" s="5" customFormat="1">
      <c r="B340" s="11"/>
      <c r="C340" s="11"/>
      <c r="D340" s="11"/>
      <c r="E340" s="36"/>
    </row>
    <row r="341" spans="2:5" s="5" customFormat="1">
      <c r="B341" s="11"/>
      <c r="C341" s="11"/>
      <c r="D341" s="11"/>
      <c r="E341" s="36"/>
    </row>
    <row r="342" spans="2:5" s="5" customFormat="1">
      <c r="B342" s="11"/>
      <c r="C342" s="11"/>
      <c r="D342" s="11"/>
      <c r="E342" s="36"/>
    </row>
    <row r="343" spans="2:5" s="5" customFormat="1">
      <c r="B343" s="11"/>
      <c r="C343" s="11"/>
      <c r="D343" s="11"/>
      <c r="E343" s="36"/>
    </row>
    <row r="344" spans="2:5" s="5" customFormat="1">
      <c r="B344" s="11"/>
      <c r="C344" s="11"/>
      <c r="D344" s="11"/>
      <c r="E344" s="36"/>
    </row>
    <row r="345" spans="2:5" s="5" customFormat="1">
      <c r="B345" s="11"/>
      <c r="C345" s="11"/>
      <c r="D345" s="11"/>
      <c r="E345" s="36"/>
    </row>
    <row r="346" spans="2:5" s="5" customFormat="1">
      <c r="B346" s="11"/>
      <c r="C346" s="11"/>
      <c r="D346" s="11"/>
      <c r="E346" s="36"/>
    </row>
    <row r="347" spans="2:5" s="5" customFormat="1">
      <c r="B347" s="11"/>
      <c r="C347" s="11"/>
      <c r="D347" s="11"/>
      <c r="E347" s="36"/>
    </row>
    <row r="348" spans="2:5" s="5" customFormat="1">
      <c r="B348" s="11"/>
      <c r="C348" s="11"/>
      <c r="D348" s="11"/>
      <c r="E348" s="36"/>
    </row>
    <row r="349" spans="2:5" s="5" customFormat="1">
      <c r="B349" s="11"/>
      <c r="C349" s="11"/>
      <c r="D349" s="11"/>
      <c r="E349" s="36"/>
    </row>
    <row r="350" spans="2:5" s="5" customFormat="1">
      <c r="B350" s="11"/>
      <c r="C350" s="11"/>
      <c r="D350" s="11"/>
      <c r="E350" s="36"/>
    </row>
    <row r="351" spans="2:5" s="5" customFormat="1">
      <c r="B351" s="11"/>
      <c r="C351" s="11"/>
      <c r="D351" s="11"/>
      <c r="E351" s="36"/>
    </row>
    <row r="352" spans="2:5" s="5" customFormat="1">
      <c r="B352" s="11"/>
      <c r="C352" s="11"/>
      <c r="D352" s="11"/>
      <c r="E352" s="36"/>
    </row>
    <row r="353" spans="2:5" s="5" customFormat="1">
      <c r="B353" s="11"/>
      <c r="C353" s="11"/>
      <c r="D353" s="11"/>
      <c r="E353" s="36"/>
    </row>
    <row r="354" spans="2:5" s="5" customFormat="1">
      <c r="B354" s="11"/>
      <c r="C354" s="11"/>
      <c r="D354" s="11"/>
      <c r="E354" s="36"/>
    </row>
    <row r="355" spans="2:5" s="5" customFormat="1">
      <c r="B355" s="11"/>
      <c r="C355" s="11"/>
      <c r="D355" s="11"/>
      <c r="E355" s="36"/>
    </row>
    <row r="356" spans="2:5" s="5" customFormat="1">
      <c r="B356" s="11"/>
      <c r="C356" s="11"/>
      <c r="D356" s="11"/>
      <c r="E356" s="36"/>
    </row>
    <row r="357" spans="2:5" s="5" customFormat="1">
      <c r="B357" s="11"/>
      <c r="C357" s="11"/>
      <c r="D357" s="11"/>
      <c r="E357" s="36"/>
    </row>
    <row r="358" spans="2:5" s="5" customFormat="1">
      <c r="B358" s="11"/>
      <c r="C358" s="11"/>
      <c r="D358" s="11"/>
      <c r="E358" s="36"/>
    </row>
    <row r="359" spans="2:5" s="5" customFormat="1">
      <c r="B359" s="11"/>
      <c r="C359" s="11"/>
      <c r="D359" s="11"/>
      <c r="E359" s="36"/>
    </row>
    <row r="360" spans="2:5" s="5" customFormat="1">
      <c r="B360" s="11"/>
      <c r="C360" s="11"/>
      <c r="D360" s="11"/>
      <c r="E360" s="36"/>
    </row>
    <row r="361" spans="2:5" s="5" customFormat="1">
      <c r="B361" s="11"/>
      <c r="C361" s="11"/>
      <c r="D361" s="11"/>
      <c r="E361" s="36"/>
    </row>
    <row r="362" spans="2:5" s="5" customFormat="1">
      <c r="B362" s="11"/>
      <c r="C362" s="11"/>
      <c r="D362" s="11"/>
      <c r="E362" s="36"/>
    </row>
    <row r="363" spans="2:5" s="5" customFormat="1">
      <c r="B363" s="11"/>
      <c r="C363" s="11"/>
      <c r="D363" s="11"/>
      <c r="E363" s="36"/>
    </row>
    <row r="364" spans="2:5" s="5" customFormat="1">
      <c r="B364" s="11"/>
      <c r="C364" s="11"/>
      <c r="D364" s="11"/>
      <c r="E364" s="36"/>
    </row>
    <row r="365" spans="2:5" s="5" customFormat="1">
      <c r="B365" s="11"/>
      <c r="C365" s="11"/>
      <c r="D365" s="11"/>
      <c r="E365" s="36"/>
    </row>
    <row r="366" spans="2:5" s="5" customFormat="1">
      <c r="B366" s="11"/>
      <c r="C366" s="11"/>
      <c r="D366" s="11"/>
      <c r="E366" s="36"/>
    </row>
    <row r="367" spans="2:5" s="5" customFormat="1">
      <c r="B367" s="11"/>
      <c r="C367" s="11"/>
      <c r="D367" s="11"/>
      <c r="E367" s="36"/>
    </row>
    <row r="368" spans="2:5" s="5" customFormat="1">
      <c r="B368" s="11"/>
      <c r="C368" s="11"/>
      <c r="D368" s="11"/>
      <c r="E368" s="36"/>
    </row>
    <row r="369" spans="2:5" s="5" customFormat="1">
      <c r="B369" s="11"/>
      <c r="C369" s="11"/>
      <c r="D369" s="11"/>
      <c r="E369" s="36"/>
    </row>
    <row r="370" spans="2:5" s="5" customFormat="1">
      <c r="B370" s="11"/>
      <c r="C370" s="11"/>
      <c r="D370" s="11"/>
      <c r="E370" s="36"/>
    </row>
    <row r="371" spans="2:5" s="5" customFormat="1">
      <c r="B371" s="11"/>
      <c r="C371" s="11"/>
      <c r="D371" s="11"/>
      <c r="E371" s="36"/>
    </row>
    <row r="372" spans="2:5" s="5" customFormat="1">
      <c r="B372" s="11"/>
      <c r="C372" s="11"/>
      <c r="D372" s="11"/>
      <c r="E372" s="36"/>
    </row>
    <row r="373" spans="2:5" s="5" customFormat="1">
      <c r="B373" s="11"/>
      <c r="C373" s="11"/>
      <c r="D373" s="11"/>
      <c r="E373" s="36"/>
    </row>
    <row r="374" spans="2:5" s="5" customFormat="1">
      <c r="B374" s="11"/>
      <c r="C374" s="11"/>
      <c r="D374" s="11"/>
      <c r="E374" s="36"/>
    </row>
    <row r="375" spans="2:5" s="5" customFormat="1">
      <c r="B375" s="11"/>
      <c r="C375" s="11"/>
      <c r="D375" s="11"/>
      <c r="E375" s="36"/>
    </row>
    <row r="376" spans="2:5" s="5" customFormat="1">
      <c r="B376" s="11"/>
      <c r="C376" s="11"/>
      <c r="D376" s="11"/>
      <c r="E376" s="36"/>
    </row>
    <row r="377" spans="2:5" s="5" customFormat="1">
      <c r="B377" s="11"/>
      <c r="C377" s="11"/>
      <c r="D377" s="11"/>
      <c r="E377" s="36"/>
    </row>
    <row r="378" spans="2:5" s="5" customFormat="1">
      <c r="B378" s="11"/>
      <c r="C378" s="11"/>
      <c r="D378" s="11"/>
      <c r="E378" s="36"/>
    </row>
    <row r="379" spans="2:5" s="5" customFormat="1">
      <c r="B379" s="11"/>
      <c r="C379" s="11"/>
      <c r="D379" s="11"/>
      <c r="E379" s="36"/>
    </row>
    <row r="380" spans="2:5" s="5" customFormat="1">
      <c r="B380" s="11"/>
      <c r="C380" s="11"/>
      <c r="D380" s="11"/>
      <c r="E380" s="36"/>
    </row>
    <row r="381" spans="2:5" s="5" customFormat="1">
      <c r="B381" s="11"/>
      <c r="C381" s="11"/>
      <c r="D381" s="11"/>
      <c r="E381" s="36"/>
    </row>
    <row r="382" spans="2:5" s="5" customFormat="1">
      <c r="B382" s="11"/>
      <c r="C382" s="11"/>
      <c r="D382" s="11"/>
      <c r="E382" s="36"/>
    </row>
    <row r="383" spans="2:5" s="5" customFormat="1">
      <c r="B383" s="11"/>
      <c r="C383" s="11"/>
      <c r="D383" s="11"/>
      <c r="E383" s="36"/>
    </row>
    <row r="384" spans="2:5" s="5" customFormat="1">
      <c r="B384" s="11"/>
      <c r="C384" s="11"/>
      <c r="D384" s="11"/>
      <c r="E384" s="36"/>
    </row>
    <row r="385" spans="2:5" s="5" customFormat="1">
      <c r="B385" s="11"/>
      <c r="C385" s="11"/>
      <c r="D385" s="11"/>
      <c r="E385" s="36"/>
    </row>
    <row r="386" spans="2:5" s="5" customFormat="1">
      <c r="B386" s="11"/>
      <c r="C386" s="11"/>
      <c r="D386" s="11"/>
      <c r="E386" s="36"/>
    </row>
    <row r="387" spans="2:5" s="5" customFormat="1">
      <c r="B387" s="11"/>
      <c r="C387" s="11"/>
      <c r="D387" s="11"/>
      <c r="E387" s="36"/>
    </row>
    <row r="388" spans="2:5" s="5" customFormat="1">
      <c r="B388" s="11"/>
      <c r="C388" s="11"/>
      <c r="D388" s="11"/>
      <c r="E388" s="36"/>
    </row>
    <row r="389" spans="2:5" s="5" customFormat="1">
      <c r="B389" s="11"/>
      <c r="C389" s="11"/>
      <c r="D389" s="11"/>
      <c r="E389" s="36"/>
    </row>
    <row r="390" spans="2:5" s="5" customFormat="1">
      <c r="B390" s="11"/>
      <c r="C390" s="11"/>
      <c r="D390" s="11"/>
      <c r="E390" s="36"/>
    </row>
    <row r="391" spans="2:5" s="5" customFormat="1">
      <c r="B391" s="11"/>
      <c r="C391" s="11"/>
      <c r="D391" s="11"/>
      <c r="E391" s="36"/>
    </row>
    <row r="392" spans="2:5" s="5" customFormat="1">
      <c r="B392" s="11"/>
      <c r="C392" s="11"/>
      <c r="D392" s="11"/>
      <c r="E392" s="36"/>
    </row>
    <row r="393" spans="2:5" s="5" customFormat="1">
      <c r="B393" s="11"/>
      <c r="C393" s="11"/>
      <c r="D393" s="11"/>
      <c r="E393" s="36"/>
    </row>
    <row r="394" spans="2:5" s="5" customFormat="1">
      <c r="B394" s="11"/>
      <c r="C394" s="11"/>
      <c r="D394" s="11"/>
      <c r="E394" s="36"/>
    </row>
    <row r="395" spans="2:5" s="5" customFormat="1">
      <c r="B395" s="11"/>
      <c r="C395" s="11"/>
      <c r="D395" s="11"/>
      <c r="E395" s="36"/>
    </row>
    <row r="396" spans="2:5" s="5" customFormat="1">
      <c r="B396" s="11"/>
      <c r="C396" s="11"/>
      <c r="D396" s="11"/>
      <c r="E396" s="36"/>
    </row>
    <row r="397" spans="2:5" s="5" customFormat="1">
      <c r="B397" s="11"/>
      <c r="C397" s="11"/>
      <c r="D397" s="11"/>
      <c r="E397" s="36"/>
    </row>
    <row r="398" spans="2:5" s="5" customFormat="1">
      <c r="B398" s="11"/>
      <c r="C398" s="11"/>
      <c r="D398" s="11"/>
      <c r="E398" s="36"/>
    </row>
    <row r="399" spans="2:5" s="5" customFormat="1">
      <c r="B399" s="11"/>
      <c r="C399" s="11"/>
      <c r="D399" s="11"/>
      <c r="E399" s="36"/>
    </row>
    <row r="400" spans="2:5" s="5" customFormat="1">
      <c r="B400" s="11"/>
      <c r="C400" s="11"/>
      <c r="D400" s="11"/>
      <c r="E400" s="36"/>
    </row>
    <row r="401" spans="2:5" s="5" customFormat="1">
      <c r="B401" s="11"/>
      <c r="C401" s="11"/>
      <c r="D401" s="11"/>
      <c r="E401" s="36"/>
    </row>
    <row r="402" spans="2:5" s="5" customFormat="1">
      <c r="B402" s="11"/>
      <c r="C402" s="11"/>
      <c r="D402" s="11"/>
      <c r="E402" s="36"/>
    </row>
    <row r="403" spans="2:5" s="5" customFormat="1">
      <c r="B403" s="11"/>
      <c r="C403" s="11"/>
      <c r="D403" s="11"/>
      <c r="E403" s="36"/>
    </row>
    <row r="404" spans="2:5" s="5" customFormat="1">
      <c r="B404" s="11"/>
      <c r="C404" s="11"/>
      <c r="D404" s="11"/>
      <c r="E404" s="36"/>
    </row>
    <row r="405" spans="2:5" s="5" customFormat="1">
      <c r="B405" s="11"/>
      <c r="C405" s="11"/>
      <c r="D405" s="11"/>
      <c r="E405" s="36"/>
    </row>
    <row r="406" spans="2:5" s="5" customFormat="1">
      <c r="B406" s="11"/>
      <c r="C406" s="11"/>
      <c r="D406" s="11"/>
      <c r="E406" s="36"/>
    </row>
    <row r="407" spans="2:5" s="5" customFormat="1">
      <c r="B407" s="11"/>
      <c r="C407" s="11"/>
      <c r="D407" s="11"/>
      <c r="E407" s="36"/>
    </row>
    <row r="408" spans="2:5" s="5" customFormat="1">
      <c r="B408" s="11"/>
      <c r="C408" s="11"/>
      <c r="D408" s="11"/>
      <c r="E408" s="36"/>
    </row>
    <row r="409" spans="2:5" s="5" customFormat="1">
      <c r="B409" s="11"/>
      <c r="C409" s="11"/>
      <c r="D409" s="11"/>
      <c r="E409" s="36"/>
    </row>
    <row r="410" spans="2:5" s="5" customFormat="1">
      <c r="B410" s="11"/>
      <c r="C410" s="11"/>
      <c r="D410" s="11"/>
      <c r="E410" s="36"/>
    </row>
    <row r="411" spans="2:5" s="5" customFormat="1">
      <c r="B411" s="11"/>
      <c r="C411" s="11"/>
      <c r="D411" s="11"/>
      <c r="E411" s="36"/>
    </row>
    <row r="412" spans="2:5" s="5" customFormat="1">
      <c r="B412" s="11"/>
      <c r="C412" s="11"/>
      <c r="D412" s="11"/>
      <c r="E412" s="36"/>
    </row>
    <row r="413" spans="2:5" s="5" customFormat="1">
      <c r="B413" s="11"/>
      <c r="C413" s="11"/>
      <c r="D413" s="11"/>
      <c r="E413" s="36"/>
    </row>
    <row r="414" spans="2:5" s="5" customFormat="1">
      <c r="B414" s="11"/>
      <c r="C414" s="11"/>
      <c r="D414" s="11"/>
      <c r="E414" s="36"/>
    </row>
    <row r="415" spans="2:5" s="5" customFormat="1">
      <c r="B415" s="11"/>
      <c r="C415" s="11"/>
      <c r="D415" s="11"/>
      <c r="E415" s="36"/>
    </row>
    <row r="416" spans="2:5" s="5" customFormat="1">
      <c r="B416" s="11"/>
      <c r="C416" s="11"/>
      <c r="D416" s="11"/>
      <c r="E416" s="36"/>
    </row>
    <row r="417" spans="2:5" s="5" customFormat="1">
      <c r="B417" s="11"/>
      <c r="C417" s="11"/>
      <c r="D417" s="11"/>
      <c r="E417" s="36"/>
    </row>
    <row r="418" spans="2:5" s="5" customFormat="1">
      <c r="B418" s="11"/>
      <c r="C418" s="11"/>
      <c r="D418" s="11"/>
      <c r="E418" s="36"/>
    </row>
    <row r="419" spans="2:5" s="5" customFormat="1">
      <c r="B419" s="11"/>
      <c r="C419" s="11"/>
      <c r="D419" s="11"/>
      <c r="E419" s="36"/>
    </row>
    <row r="420" spans="2:5" s="5" customFormat="1">
      <c r="B420" s="11"/>
      <c r="C420" s="11"/>
      <c r="D420" s="11"/>
      <c r="E420" s="36"/>
    </row>
    <row r="421" spans="2:5" s="5" customFormat="1">
      <c r="B421" s="11"/>
      <c r="C421" s="11"/>
      <c r="D421" s="11"/>
      <c r="E421" s="36"/>
    </row>
    <row r="422" spans="2:5" s="5" customFormat="1">
      <c r="B422" s="11"/>
      <c r="C422" s="11"/>
      <c r="D422" s="11"/>
      <c r="E422" s="36"/>
    </row>
    <row r="423" spans="2:5" s="5" customFormat="1">
      <c r="B423" s="11"/>
      <c r="C423" s="11"/>
      <c r="D423" s="11"/>
      <c r="E423" s="36"/>
    </row>
    <row r="424" spans="2:5" s="5" customFormat="1">
      <c r="B424" s="11"/>
      <c r="C424" s="11"/>
      <c r="D424" s="11"/>
      <c r="E424" s="36"/>
    </row>
    <row r="425" spans="2:5" s="5" customFormat="1">
      <c r="B425" s="11"/>
      <c r="C425" s="11"/>
      <c r="D425" s="11"/>
      <c r="E425" s="36"/>
    </row>
    <row r="426" spans="2:5" s="5" customFormat="1">
      <c r="B426" s="11"/>
      <c r="C426" s="11"/>
      <c r="D426" s="11"/>
      <c r="E426" s="36"/>
    </row>
    <row r="427" spans="2:5" s="5" customFormat="1">
      <c r="B427" s="11"/>
      <c r="C427" s="11"/>
      <c r="D427" s="11"/>
      <c r="E427" s="36"/>
    </row>
    <row r="428" spans="2:5" s="5" customFormat="1">
      <c r="B428" s="11"/>
      <c r="C428" s="11"/>
      <c r="D428" s="11"/>
      <c r="E428" s="36"/>
    </row>
    <row r="429" spans="2:5" s="5" customFormat="1">
      <c r="B429" s="11"/>
      <c r="C429" s="11"/>
      <c r="D429" s="11"/>
      <c r="E429" s="36"/>
    </row>
    <row r="430" spans="2:5" s="5" customFormat="1">
      <c r="B430" s="11"/>
      <c r="C430" s="11"/>
      <c r="D430" s="11"/>
      <c r="E430" s="36"/>
    </row>
    <row r="431" spans="2:5" s="5" customFormat="1">
      <c r="B431" s="11"/>
      <c r="C431" s="11"/>
      <c r="D431" s="11"/>
      <c r="E431" s="36"/>
    </row>
    <row r="432" spans="2:5" s="5" customFormat="1">
      <c r="B432" s="11"/>
      <c r="C432" s="11"/>
      <c r="D432" s="11"/>
      <c r="E432" s="36"/>
    </row>
    <row r="433" spans="2:5" s="5" customFormat="1">
      <c r="B433" s="11"/>
      <c r="C433" s="11"/>
      <c r="D433" s="11"/>
      <c r="E433" s="36"/>
    </row>
    <row r="434" spans="2:5" s="5" customFormat="1">
      <c r="B434" s="11"/>
      <c r="C434" s="11"/>
      <c r="D434" s="11"/>
      <c r="E434" s="36"/>
    </row>
    <row r="435" spans="2:5" s="5" customFormat="1">
      <c r="B435" s="11"/>
      <c r="C435" s="11"/>
      <c r="D435" s="11"/>
      <c r="E435" s="36"/>
    </row>
    <row r="436" spans="2:5" s="5" customFormat="1">
      <c r="B436" s="11"/>
      <c r="C436" s="11"/>
      <c r="D436" s="11"/>
      <c r="E436" s="36"/>
    </row>
    <row r="437" spans="2:5" s="5" customFormat="1">
      <c r="B437" s="11"/>
      <c r="C437" s="11"/>
      <c r="D437" s="11"/>
      <c r="E437" s="36"/>
    </row>
    <row r="438" spans="2:5" s="5" customFormat="1">
      <c r="B438" s="11"/>
      <c r="C438" s="11"/>
      <c r="D438" s="11"/>
      <c r="E438" s="36"/>
    </row>
    <row r="439" spans="2:5" s="5" customFormat="1">
      <c r="B439" s="11"/>
      <c r="C439" s="11"/>
      <c r="D439" s="11"/>
      <c r="E439" s="36"/>
    </row>
    <row r="440" spans="2:5" s="5" customFormat="1">
      <c r="B440" s="11"/>
      <c r="C440" s="11"/>
      <c r="D440" s="11"/>
      <c r="E440" s="36"/>
    </row>
    <row r="441" spans="2:5" s="5" customFormat="1">
      <c r="B441" s="11"/>
      <c r="C441" s="11"/>
      <c r="D441" s="11"/>
      <c r="E441" s="36"/>
    </row>
    <row r="442" spans="2:5" s="5" customFormat="1">
      <c r="B442" s="11"/>
      <c r="C442" s="11"/>
      <c r="D442" s="11"/>
      <c r="E442" s="36"/>
    </row>
    <row r="443" spans="2:5" s="5" customFormat="1">
      <c r="B443" s="11"/>
      <c r="C443" s="11"/>
      <c r="D443" s="11"/>
      <c r="E443" s="36"/>
    </row>
    <row r="444" spans="2:5" s="5" customFormat="1">
      <c r="B444" s="11"/>
      <c r="C444" s="11"/>
      <c r="D444" s="11"/>
      <c r="E444" s="36"/>
    </row>
    <row r="445" spans="2:5" s="5" customFormat="1">
      <c r="B445" s="11"/>
      <c r="C445" s="11"/>
      <c r="D445" s="11"/>
      <c r="E445" s="36"/>
    </row>
    <row r="446" spans="2:5" s="5" customFormat="1">
      <c r="B446" s="11"/>
      <c r="C446" s="11"/>
      <c r="D446" s="11"/>
      <c r="E446" s="36"/>
    </row>
    <row r="447" spans="2:5" s="5" customFormat="1">
      <c r="B447" s="11"/>
      <c r="C447" s="11"/>
      <c r="D447" s="11"/>
      <c r="E447" s="36"/>
    </row>
    <row r="448" spans="2:5" s="5" customFormat="1">
      <c r="B448" s="11"/>
      <c r="C448" s="11"/>
      <c r="D448" s="11"/>
      <c r="E448" s="36"/>
    </row>
    <row r="449" spans="2:5" s="5" customFormat="1">
      <c r="B449" s="11"/>
      <c r="C449" s="11"/>
      <c r="D449" s="11"/>
      <c r="E449" s="36"/>
    </row>
    <row r="450" spans="2:5" s="5" customFormat="1">
      <c r="B450" s="11"/>
      <c r="C450" s="11"/>
      <c r="D450" s="11"/>
      <c r="E450" s="36"/>
    </row>
    <row r="451" spans="2:5" s="5" customFormat="1">
      <c r="B451" s="11"/>
      <c r="C451" s="11"/>
      <c r="D451" s="11"/>
      <c r="E451" s="36"/>
    </row>
    <row r="452" spans="2:5" s="5" customFormat="1">
      <c r="B452" s="11"/>
      <c r="C452" s="11"/>
      <c r="D452" s="11"/>
      <c r="E452" s="36"/>
    </row>
    <row r="453" spans="2:5" s="5" customFormat="1">
      <c r="B453" s="11"/>
      <c r="C453" s="11"/>
      <c r="D453" s="11"/>
      <c r="E453" s="36"/>
    </row>
    <row r="454" spans="2:5" s="5" customFormat="1">
      <c r="B454" s="11"/>
      <c r="C454" s="11"/>
      <c r="D454" s="11"/>
      <c r="E454" s="36"/>
    </row>
    <row r="455" spans="2:5" s="5" customFormat="1">
      <c r="B455" s="11"/>
      <c r="C455" s="11"/>
      <c r="D455" s="11"/>
      <c r="E455" s="36"/>
    </row>
    <row r="456" spans="2:5" s="5" customFormat="1">
      <c r="B456" s="11"/>
      <c r="C456" s="11"/>
      <c r="D456" s="11"/>
      <c r="E456" s="36"/>
    </row>
    <row r="457" spans="2:5" s="5" customFormat="1">
      <c r="B457" s="11"/>
      <c r="C457" s="11"/>
      <c r="D457" s="11"/>
      <c r="E457" s="36"/>
    </row>
    <row r="458" spans="2:5" s="5" customFormat="1">
      <c r="B458" s="11"/>
      <c r="C458" s="11"/>
      <c r="D458" s="11"/>
      <c r="E458" s="36"/>
    </row>
    <row r="459" spans="2:5" s="5" customFormat="1">
      <c r="B459" s="11"/>
      <c r="C459" s="11"/>
      <c r="D459" s="11"/>
      <c r="E459" s="36"/>
    </row>
    <row r="460" spans="2:5" s="5" customFormat="1">
      <c r="B460" s="11"/>
      <c r="C460" s="11"/>
      <c r="D460" s="11"/>
      <c r="E460" s="36"/>
    </row>
    <row r="461" spans="2:5" s="5" customFormat="1">
      <c r="B461" s="11"/>
      <c r="C461" s="11"/>
      <c r="D461" s="11"/>
      <c r="E461" s="36"/>
    </row>
    <row r="462" spans="2:5" s="5" customFormat="1">
      <c r="B462" s="11"/>
      <c r="C462" s="11"/>
      <c r="D462" s="11"/>
      <c r="E462" s="36"/>
    </row>
    <row r="463" spans="2:5" s="5" customFormat="1">
      <c r="B463" s="11"/>
      <c r="C463" s="11"/>
      <c r="D463" s="11"/>
      <c r="E463" s="36"/>
    </row>
    <row r="464" spans="2:5" s="5" customFormat="1">
      <c r="B464" s="11"/>
      <c r="C464" s="11"/>
      <c r="D464" s="11"/>
      <c r="E464" s="36"/>
    </row>
    <row r="465" spans="2:5" s="5" customFormat="1">
      <c r="B465" s="11"/>
      <c r="C465" s="11"/>
      <c r="D465" s="11"/>
      <c r="E465" s="36"/>
    </row>
    <row r="466" spans="2:5" s="5" customFormat="1">
      <c r="B466" s="11"/>
      <c r="C466" s="11"/>
      <c r="D466" s="11"/>
      <c r="E466" s="36"/>
    </row>
    <row r="467" spans="2:5" s="5" customFormat="1">
      <c r="B467" s="11"/>
      <c r="C467" s="11"/>
      <c r="D467" s="11"/>
      <c r="E467" s="36"/>
    </row>
    <row r="468" spans="2:5" s="5" customFormat="1">
      <c r="B468" s="11"/>
      <c r="C468" s="11"/>
      <c r="D468" s="11"/>
      <c r="E468" s="36"/>
    </row>
    <row r="469" spans="2:5" s="5" customFormat="1">
      <c r="B469" s="11"/>
      <c r="C469" s="11"/>
      <c r="D469" s="11"/>
      <c r="E469" s="36"/>
    </row>
    <row r="470" spans="2:5" s="5" customFormat="1">
      <c r="B470" s="11"/>
      <c r="C470" s="11"/>
      <c r="D470" s="11"/>
      <c r="E470" s="36"/>
    </row>
    <row r="471" spans="2:5" s="5" customFormat="1">
      <c r="B471" s="11"/>
      <c r="C471" s="11"/>
      <c r="D471" s="11"/>
      <c r="E471" s="36"/>
    </row>
    <row r="472" spans="2:5" s="5" customFormat="1">
      <c r="B472" s="11"/>
      <c r="C472" s="11"/>
      <c r="D472" s="11"/>
      <c r="E472" s="36"/>
    </row>
    <row r="473" spans="2:5" s="5" customFormat="1">
      <c r="B473" s="11"/>
      <c r="C473" s="11"/>
      <c r="D473" s="11"/>
      <c r="E473" s="36"/>
    </row>
    <row r="474" spans="2:5" s="5" customFormat="1">
      <c r="B474" s="11"/>
      <c r="C474" s="11"/>
      <c r="D474" s="11"/>
      <c r="E474" s="36"/>
    </row>
    <row r="475" spans="2:5" s="5" customFormat="1">
      <c r="B475" s="11"/>
      <c r="C475" s="11"/>
      <c r="D475" s="11"/>
      <c r="E475" s="36"/>
    </row>
    <row r="476" spans="2:5" s="5" customFormat="1">
      <c r="B476" s="11"/>
      <c r="C476" s="11"/>
      <c r="D476" s="11"/>
      <c r="E476" s="36"/>
    </row>
    <row r="477" spans="2:5" s="5" customFormat="1">
      <c r="B477" s="11"/>
      <c r="C477" s="11"/>
      <c r="D477" s="11"/>
      <c r="E477" s="36"/>
    </row>
    <row r="478" spans="2:5" s="5" customFormat="1">
      <c r="B478" s="11"/>
      <c r="C478" s="11"/>
      <c r="D478" s="11"/>
      <c r="E478" s="36"/>
    </row>
    <row r="479" spans="2:5" s="5" customFormat="1">
      <c r="B479" s="11"/>
      <c r="C479" s="11"/>
      <c r="D479" s="11"/>
      <c r="E479" s="36"/>
    </row>
    <row r="480" spans="2:5" s="5" customFormat="1">
      <c r="B480" s="11"/>
      <c r="C480" s="11"/>
      <c r="D480" s="11"/>
      <c r="E480" s="36"/>
    </row>
    <row r="481" spans="2:5" s="5" customFormat="1">
      <c r="B481" s="11"/>
      <c r="C481" s="11"/>
      <c r="D481" s="11"/>
      <c r="E481" s="36"/>
    </row>
    <row r="482" spans="2:5" s="5" customFormat="1">
      <c r="B482" s="11"/>
      <c r="C482" s="11"/>
      <c r="D482" s="11"/>
      <c r="E482" s="36"/>
    </row>
    <row r="483" spans="2:5" s="5" customFormat="1">
      <c r="B483" s="11"/>
      <c r="C483" s="11"/>
      <c r="D483" s="11"/>
      <c r="E483" s="36"/>
    </row>
    <row r="484" spans="2:5" s="5" customFormat="1">
      <c r="B484" s="11"/>
      <c r="C484" s="11"/>
      <c r="D484" s="11"/>
      <c r="E484" s="36"/>
    </row>
    <row r="485" spans="2:5" s="5" customFormat="1">
      <c r="B485" s="11"/>
      <c r="C485" s="11"/>
      <c r="D485" s="11"/>
      <c r="E485" s="36"/>
    </row>
    <row r="486" spans="2:5" s="5" customFormat="1">
      <c r="B486" s="11"/>
      <c r="C486" s="11"/>
      <c r="D486" s="11"/>
      <c r="E486" s="36"/>
    </row>
    <row r="487" spans="2:5" s="5" customFormat="1">
      <c r="B487" s="11"/>
      <c r="C487" s="11"/>
      <c r="D487" s="11"/>
      <c r="E487" s="36"/>
    </row>
    <row r="488" spans="2:5" s="5" customFormat="1">
      <c r="B488" s="11"/>
      <c r="C488" s="11"/>
      <c r="D488" s="11"/>
      <c r="E488" s="36"/>
    </row>
    <row r="489" spans="2:5" s="5" customFormat="1">
      <c r="B489" s="11"/>
      <c r="C489" s="11"/>
      <c r="D489" s="11"/>
      <c r="E489" s="36"/>
    </row>
    <row r="490" spans="2:5" s="5" customFormat="1">
      <c r="B490" s="11"/>
      <c r="C490" s="11"/>
      <c r="D490" s="11"/>
      <c r="E490" s="36"/>
    </row>
    <row r="491" spans="2:5" s="5" customFormat="1">
      <c r="B491" s="11"/>
      <c r="C491" s="11"/>
      <c r="D491" s="11"/>
      <c r="E491" s="36"/>
    </row>
    <row r="492" spans="2:5" s="5" customFormat="1">
      <c r="B492" s="11"/>
      <c r="C492" s="11"/>
      <c r="D492" s="11"/>
      <c r="E492" s="36"/>
    </row>
    <row r="493" spans="2:5" s="5" customFormat="1">
      <c r="B493" s="11"/>
      <c r="C493" s="11"/>
      <c r="D493" s="11"/>
      <c r="E493" s="36"/>
    </row>
    <row r="494" spans="2:5" s="5" customFormat="1">
      <c r="B494" s="11"/>
      <c r="C494" s="11"/>
      <c r="D494" s="11"/>
      <c r="E494" s="36"/>
    </row>
    <row r="495" spans="2:5" s="5" customFormat="1">
      <c r="B495" s="11"/>
      <c r="C495" s="11"/>
      <c r="D495" s="11"/>
      <c r="E495" s="36"/>
    </row>
    <row r="496" spans="2:5" s="5" customFormat="1">
      <c r="B496" s="11"/>
      <c r="C496" s="11"/>
      <c r="D496" s="11"/>
      <c r="E496" s="36"/>
    </row>
    <row r="497" spans="2:5" s="5" customFormat="1">
      <c r="B497" s="11"/>
      <c r="C497" s="11"/>
      <c r="D497" s="11"/>
      <c r="E497" s="36"/>
    </row>
    <row r="498" spans="2:5" s="5" customFormat="1">
      <c r="B498" s="11"/>
      <c r="C498" s="11"/>
      <c r="D498" s="11"/>
      <c r="E498" s="36"/>
    </row>
    <row r="499" spans="2:5" s="5" customFormat="1">
      <c r="B499" s="11"/>
      <c r="C499" s="11"/>
      <c r="D499" s="11"/>
      <c r="E499" s="36"/>
    </row>
    <row r="500" spans="2:5" s="5" customFormat="1">
      <c r="B500" s="11"/>
      <c r="C500" s="11"/>
      <c r="D500" s="11"/>
      <c r="E500" s="36"/>
    </row>
    <row r="501" spans="2:5" s="5" customFormat="1">
      <c r="B501" s="11"/>
      <c r="C501" s="11"/>
      <c r="D501" s="11"/>
      <c r="E501" s="36"/>
    </row>
    <row r="502" spans="2:5" s="5" customFormat="1">
      <c r="B502" s="11"/>
      <c r="C502" s="11"/>
      <c r="D502" s="11"/>
      <c r="E502" s="36"/>
    </row>
    <row r="503" spans="2:5" s="5" customFormat="1">
      <c r="B503" s="11"/>
      <c r="C503" s="11"/>
      <c r="D503" s="11"/>
      <c r="E503" s="36"/>
    </row>
    <row r="504" spans="2:5" s="5" customFormat="1">
      <c r="B504" s="11"/>
      <c r="C504" s="11"/>
      <c r="D504" s="11"/>
      <c r="E504" s="36"/>
    </row>
    <row r="505" spans="2:5" s="5" customFormat="1">
      <c r="B505" s="11"/>
      <c r="C505" s="11"/>
      <c r="D505" s="11"/>
      <c r="E505" s="36"/>
    </row>
    <row r="506" spans="2:5" s="5" customFormat="1">
      <c r="B506" s="11"/>
      <c r="C506" s="11"/>
      <c r="D506" s="11"/>
      <c r="E506" s="36"/>
    </row>
    <row r="507" spans="2:5" s="5" customFormat="1">
      <c r="B507" s="11"/>
      <c r="C507" s="11"/>
      <c r="D507" s="11"/>
      <c r="E507" s="36"/>
    </row>
    <row r="508" spans="2:5" s="5" customFormat="1">
      <c r="B508" s="11"/>
      <c r="C508" s="11"/>
      <c r="D508" s="11"/>
      <c r="E508" s="36"/>
    </row>
    <row r="509" spans="2:5" s="5" customFormat="1">
      <c r="B509" s="11"/>
      <c r="C509" s="11"/>
      <c r="D509" s="11"/>
      <c r="E509" s="36"/>
    </row>
    <row r="510" spans="2:5" s="5" customFormat="1">
      <c r="B510" s="11"/>
      <c r="C510" s="11"/>
      <c r="D510" s="11"/>
      <c r="E510" s="36"/>
    </row>
    <row r="511" spans="2:5" s="5" customFormat="1">
      <c r="B511" s="11"/>
      <c r="C511" s="11"/>
      <c r="D511" s="11"/>
      <c r="E511" s="36"/>
    </row>
    <row r="512" spans="2:5" s="5" customFormat="1">
      <c r="B512" s="11"/>
      <c r="C512" s="11"/>
      <c r="D512" s="11"/>
      <c r="E512" s="36"/>
    </row>
    <row r="513" spans="2:5" s="5" customFormat="1">
      <c r="B513" s="11"/>
      <c r="C513" s="11"/>
      <c r="D513" s="11"/>
      <c r="E513" s="36"/>
    </row>
    <row r="514" spans="2:5" s="5" customFormat="1">
      <c r="B514" s="11"/>
      <c r="C514" s="11"/>
      <c r="D514" s="11"/>
      <c r="E514" s="36"/>
    </row>
    <row r="515" spans="2:5" s="5" customFormat="1">
      <c r="B515" s="11"/>
      <c r="C515" s="11"/>
      <c r="D515" s="11"/>
      <c r="E515" s="36"/>
    </row>
    <row r="516" spans="2:5" s="5" customFormat="1">
      <c r="B516" s="11"/>
      <c r="C516" s="11"/>
      <c r="D516" s="11"/>
      <c r="E516" s="36"/>
    </row>
    <row r="517" spans="2:5" s="5" customFormat="1">
      <c r="B517" s="11"/>
      <c r="C517" s="11"/>
      <c r="D517" s="11"/>
      <c r="E517" s="36"/>
    </row>
    <row r="518" spans="2:5" s="5" customFormat="1">
      <c r="B518" s="11"/>
      <c r="C518" s="11"/>
      <c r="D518" s="11"/>
      <c r="E518" s="36"/>
    </row>
    <row r="519" spans="2:5" s="5" customFormat="1">
      <c r="B519" s="11"/>
      <c r="C519" s="11"/>
      <c r="D519" s="11"/>
      <c r="E519" s="36"/>
    </row>
    <row r="520" spans="2:5" s="5" customFormat="1">
      <c r="B520" s="11"/>
      <c r="C520" s="11"/>
      <c r="D520" s="11"/>
      <c r="E520" s="36"/>
    </row>
    <row r="521" spans="2:5" s="5" customFormat="1">
      <c r="B521" s="11"/>
      <c r="C521" s="11"/>
      <c r="D521" s="11"/>
      <c r="E521" s="36"/>
    </row>
    <row r="522" spans="2:5" s="5" customFormat="1">
      <c r="B522" s="11"/>
      <c r="C522" s="11"/>
      <c r="D522" s="11"/>
      <c r="E522" s="36"/>
    </row>
    <row r="523" spans="2:5" s="5" customFormat="1">
      <c r="B523" s="11"/>
      <c r="C523" s="11"/>
      <c r="D523" s="11"/>
      <c r="E523" s="36"/>
    </row>
    <row r="524" spans="2:5" s="5" customFormat="1">
      <c r="B524" s="11"/>
      <c r="C524" s="11"/>
      <c r="D524" s="11"/>
      <c r="E524" s="36"/>
    </row>
    <row r="525" spans="2:5" s="5" customFormat="1">
      <c r="B525" s="11"/>
      <c r="C525" s="11"/>
      <c r="D525" s="11"/>
      <c r="E525" s="36"/>
    </row>
    <row r="526" spans="2:5" s="5" customFormat="1">
      <c r="B526" s="11"/>
      <c r="C526" s="11"/>
      <c r="D526" s="11"/>
      <c r="E526" s="36"/>
    </row>
    <row r="527" spans="2:5" s="5" customFormat="1">
      <c r="B527" s="11"/>
      <c r="C527" s="11"/>
      <c r="D527" s="11"/>
      <c r="E527" s="36"/>
    </row>
    <row r="528" spans="2:5" s="5" customFormat="1">
      <c r="B528" s="11"/>
      <c r="C528" s="11"/>
      <c r="D528" s="11"/>
      <c r="E528" s="36"/>
    </row>
    <row r="529" spans="2:5" s="5" customFormat="1">
      <c r="B529" s="11"/>
      <c r="C529" s="11"/>
      <c r="D529" s="11"/>
      <c r="E529" s="36"/>
    </row>
    <row r="530" spans="2:5" s="5" customFormat="1">
      <c r="B530" s="11"/>
      <c r="C530" s="11"/>
      <c r="D530" s="11"/>
      <c r="E530" s="36"/>
    </row>
    <row r="531" spans="2:5" s="5" customFormat="1">
      <c r="B531" s="11"/>
      <c r="C531" s="11"/>
      <c r="D531" s="11"/>
      <c r="E531" s="36"/>
    </row>
    <row r="532" spans="2:5" s="5" customFormat="1">
      <c r="B532" s="11"/>
      <c r="C532" s="11"/>
      <c r="D532" s="11"/>
      <c r="E532" s="36"/>
    </row>
    <row r="533" spans="2:5" s="5" customFormat="1">
      <c r="B533" s="11"/>
      <c r="C533" s="11"/>
      <c r="D533" s="11"/>
      <c r="E533" s="36"/>
    </row>
    <row r="534" spans="2:5" s="5" customFormat="1">
      <c r="B534" s="11"/>
      <c r="C534" s="11"/>
      <c r="D534" s="11"/>
      <c r="E534" s="36"/>
    </row>
    <row r="535" spans="2:5" s="5" customFormat="1">
      <c r="B535" s="11"/>
      <c r="C535" s="11"/>
      <c r="D535" s="11"/>
      <c r="E535" s="36"/>
    </row>
    <row r="536" spans="2:5" s="5" customFormat="1">
      <c r="B536" s="11"/>
      <c r="C536" s="11"/>
      <c r="D536" s="11"/>
      <c r="E536" s="36"/>
    </row>
    <row r="537" spans="2:5" s="5" customFormat="1">
      <c r="B537" s="11"/>
      <c r="C537" s="11"/>
      <c r="D537" s="11"/>
      <c r="E537" s="36"/>
    </row>
    <row r="538" spans="2:5" s="5" customFormat="1">
      <c r="B538" s="11"/>
      <c r="C538" s="11"/>
      <c r="D538" s="11"/>
      <c r="E538" s="36"/>
    </row>
    <row r="539" spans="2:5" s="5" customFormat="1">
      <c r="B539" s="11"/>
      <c r="C539" s="11"/>
      <c r="D539" s="11"/>
      <c r="E539" s="36"/>
    </row>
    <row r="540" spans="2:5" s="5" customFormat="1">
      <c r="B540" s="11"/>
      <c r="C540" s="11"/>
      <c r="D540" s="11"/>
      <c r="E540" s="36"/>
    </row>
    <row r="541" spans="2:5" s="5" customFormat="1">
      <c r="B541" s="11"/>
      <c r="C541" s="11"/>
      <c r="D541" s="11"/>
      <c r="E541" s="36"/>
    </row>
    <row r="542" spans="2:5" s="5" customFormat="1">
      <c r="B542" s="11"/>
      <c r="C542" s="11"/>
      <c r="D542" s="11"/>
      <c r="E542" s="36"/>
    </row>
    <row r="543" spans="2:5" s="5" customFormat="1">
      <c r="B543" s="11"/>
      <c r="C543" s="11"/>
      <c r="D543" s="11"/>
      <c r="E543" s="36"/>
    </row>
    <row r="544" spans="2:5" s="5" customFormat="1">
      <c r="B544" s="11"/>
      <c r="C544" s="11"/>
      <c r="D544" s="11"/>
      <c r="E544" s="36"/>
    </row>
    <row r="545" spans="2:5" s="5" customFormat="1">
      <c r="B545" s="11"/>
      <c r="C545" s="11"/>
      <c r="D545" s="11"/>
      <c r="E545" s="36"/>
    </row>
    <row r="546" spans="2:5" s="5" customFormat="1">
      <c r="B546" s="11"/>
      <c r="C546" s="11"/>
      <c r="D546" s="11"/>
      <c r="E546" s="36"/>
    </row>
    <row r="547" spans="2:5" s="5" customFormat="1">
      <c r="B547" s="11"/>
      <c r="C547" s="11"/>
      <c r="D547" s="11"/>
      <c r="E547" s="36"/>
    </row>
    <row r="548" spans="2:5" s="5" customFormat="1">
      <c r="B548" s="11"/>
      <c r="C548" s="11"/>
      <c r="D548" s="11"/>
      <c r="E548" s="36"/>
    </row>
    <row r="549" spans="2:5" s="5" customFormat="1">
      <c r="B549" s="11"/>
      <c r="C549" s="11"/>
      <c r="D549" s="11"/>
      <c r="E549" s="36"/>
    </row>
    <row r="550" spans="2:5" s="5" customFormat="1">
      <c r="B550" s="11"/>
      <c r="C550" s="11"/>
      <c r="D550" s="11"/>
      <c r="E550" s="36"/>
    </row>
    <row r="551" spans="2:5" s="5" customFormat="1">
      <c r="B551" s="11"/>
      <c r="C551" s="11"/>
      <c r="D551" s="11"/>
      <c r="E551" s="36"/>
    </row>
    <row r="552" spans="2:5" s="5" customFormat="1">
      <c r="B552" s="11"/>
      <c r="C552" s="11"/>
      <c r="D552" s="11"/>
      <c r="E552" s="36"/>
    </row>
    <row r="553" spans="2:5" s="5" customFormat="1">
      <c r="B553" s="11"/>
      <c r="C553" s="11"/>
      <c r="D553" s="11"/>
      <c r="E553" s="36"/>
    </row>
    <row r="554" spans="2:5" s="5" customFormat="1">
      <c r="B554" s="11"/>
      <c r="C554" s="11"/>
      <c r="D554" s="11"/>
      <c r="E554" s="36"/>
    </row>
    <row r="555" spans="2:5" s="5" customFormat="1">
      <c r="B555" s="11"/>
      <c r="C555" s="11"/>
      <c r="D555" s="11"/>
      <c r="E555" s="36"/>
    </row>
    <row r="556" spans="2:5" s="5" customFormat="1">
      <c r="B556" s="11"/>
      <c r="C556" s="11"/>
      <c r="D556" s="11"/>
      <c r="E556" s="36"/>
    </row>
    <row r="557" spans="2:5" s="5" customFormat="1">
      <c r="B557" s="11"/>
      <c r="C557" s="11"/>
      <c r="D557" s="11"/>
      <c r="E557" s="36"/>
    </row>
    <row r="558" spans="2:5" s="5" customFormat="1">
      <c r="B558" s="11"/>
      <c r="C558" s="11"/>
      <c r="D558" s="11"/>
      <c r="E558" s="36"/>
    </row>
    <row r="559" spans="2:5" s="5" customFormat="1">
      <c r="B559" s="11"/>
      <c r="C559" s="11"/>
      <c r="D559" s="11"/>
      <c r="E559" s="36"/>
    </row>
    <row r="560" spans="2:5" s="5" customFormat="1">
      <c r="B560" s="11"/>
      <c r="C560" s="11"/>
      <c r="D560" s="11"/>
      <c r="E560" s="36"/>
    </row>
    <row r="561" spans="2:5" s="5" customFormat="1">
      <c r="B561" s="11"/>
      <c r="C561" s="11"/>
      <c r="D561" s="11"/>
      <c r="E561" s="36"/>
    </row>
    <row r="562" spans="2:5" s="5" customFormat="1">
      <c r="B562" s="11"/>
      <c r="C562" s="11"/>
      <c r="D562" s="11"/>
      <c r="E562" s="36"/>
    </row>
    <row r="563" spans="2:5" s="5" customFormat="1">
      <c r="B563" s="11"/>
      <c r="C563" s="11"/>
      <c r="D563" s="11"/>
      <c r="E563" s="36"/>
    </row>
    <row r="564" spans="2:5" s="5" customFormat="1">
      <c r="B564" s="11"/>
      <c r="C564" s="11"/>
      <c r="D564" s="11"/>
      <c r="E564" s="36"/>
    </row>
    <row r="565" spans="2:5" s="5" customFormat="1">
      <c r="B565" s="11"/>
      <c r="C565" s="11"/>
      <c r="D565" s="11"/>
      <c r="E565" s="36"/>
    </row>
    <row r="566" spans="2:5" s="5" customFormat="1">
      <c r="B566" s="11"/>
      <c r="C566" s="11"/>
      <c r="D566" s="11"/>
      <c r="E566" s="36"/>
    </row>
    <row r="567" spans="2:5" s="5" customFormat="1">
      <c r="B567" s="11"/>
      <c r="C567" s="11"/>
      <c r="D567" s="11"/>
      <c r="E567" s="36"/>
    </row>
    <row r="568" spans="2:5" s="5" customFormat="1">
      <c r="B568" s="11"/>
      <c r="C568" s="11"/>
      <c r="D568" s="11"/>
      <c r="E568" s="36"/>
    </row>
    <row r="569" spans="2:5" s="5" customFormat="1">
      <c r="B569" s="11"/>
      <c r="C569" s="11"/>
      <c r="D569" s="11"/>
      <c r="E569" s="36"/>
    </row>
    <row r="570" spans="2:5" s="5" customFormat="1">
      <c r="B570" s="11"/>
      <c r="C570" s="11"/>
      <c r="D570" s="11"/>
      <c r="E570" s="36"/>
    </row>
    <row r="571" spans="2:5" s="5" customFormat="1">
      <c r="B571" s="11"/>
      <c r="C571" s="11"/>
      <c r="D571" s="11"/>
      <c r="E571" s="36"/>
    </row>
    <row r="572" spans="2:5" s="5" customFormat="1">
      <c r="B572" s="11"/>
      <c r="C572" s="11"/>
      <c r="D572" s="11"/>
      <c r="E572" s="36"/>
    </row>
    <row r="573" spans="2:5" s="5" customFormat="1">
      <c r="B573" s="11"/>
      <c r="C573" s="11"/>
      <c r="D573" s="11"/>
      <c r="E573" s="36"/>
    </row>
    <row r="574" spans="2:5" s="5" customFormat="1">
      <c r="B574" s="11"/>
      <c r="C574" s="11"/>
      <c r="D574" s="11"/>
      <c r="E574" s="36"/>
    </row>
    <row r="575" spans="2:5" s="5" customFormat="1">
      <c r="B575" s="11"/>
      <c r="C575" s="11"/>
      <c r="D575" s="11"/>
      <c r="E575" s="36"/>
    </row>
    <row r="576" spans="2:5" s="5" customFormat="1">
      <c r="B576" s="11"/>
      <c r="C576" s="11"/>
      <c r="D576" s="11"/>
      <c r="E576" s="36"/>
    </row>
    <row r="577" spans="2:5" s="5" customFormat="1">
      <c r="B577" s="11"/>
      <c r="C577" s="11"/>
      <c r="D577" s="11"/>
      <c r="E577" s="36"/>
    </row>
    <row r="578" spans="2:5" s="5" customFormat="1">
      <c r="B578" s="11"/>
      <c r="C578" s="11"/>
      <c r="D578" s="11"/>
      <c r="E578" s="36"/>
    </row>
    <row r="579" spans="2:5" s="5" customFormat="1">
      <c r="B579" s="11"/>
      <c r="C579" s="11"/>
      <c r="D579" s="11"/>
      <c r="E579" s="36"/>
    </row>
    <row r="580" spans="2:5" s="5" customFormat="1">
      <c r="B580" s="11"/>
      <c r="C580" s="11"/>
      <c r="D580" s="11"/>
      <c r="E580" s="36"/>
    </row>
    <row r="581" spans="2:5" s="5" customFormat="1">
      <c r="B581" s="11"/>
      <c r="C581" s="11"/>
      <c r="D581" s="11"/>
      <c r="E581" s="36"/>
    </row>
    <row r="582" spans="2:5" s="5" customFormat="1">
      <c r="B582" s="11"/>
      <c r="C582" s="11"/>
      <c r="D582" s="11"/>
      <c r="E582" s="36"/>
    </row>
    <row r="583" spans="2:5" s="5" customFormat="1">
      <c r="B583" s="11"/>
      <c r="C583" s="11"/>
      <c r="D583" s="11"/>
      <c r="E583" s="36"/>
    </row>
    <row r="584" spans="2:5" s="5" customFormat="1">
      <c r="B584" s="11"/>
      <c r="C584" s="11"/>
      <c r="D584" s="11"/>
      <c r="E584" s="36"/>
    </row>
    <row r="585" spans="2:5" s="5" customFormat="1">
      <c r="B585" s="11"/>
      <c r="C585" s="11"/>
      <c r="D585" s="11"/>
      <c r="E585" s="36"/>
    </row>
    <row r="586" spans="2:5" s="5" customFormat="1">
      <c r="B586" s="11"/>
      <c r="C586" s="11"/>
      <c r="D586" s="11"/>
      <c r="E586" s="36"/>
    </row>
    <row r="587" spans="2:5" s="5" customFormat="1">
      <c r="B587" s="11"/>
      <c r="C587" s="11"/>
      <c r="D587" s="11"/>
      <c r="E587" s="36"/>
    </row>
    <row r="588" spans="2:5" s="5" customFormat="1">
      <c r="B588" s="11"/>
      <c r="C588" s="11"/>
      <c r="D588" s="11"/>
      <c r="E588" s="36"/>
    </row>
    <row r="589" spans="2:5" s="5" customFormat="1">
      <c r="B589" s="11"/>
      <c r="C589" s="11"/>
      <c r="D589" s="11"/>
      <c r="E589" s="36"/>
    </row>
    <row r="590" spans="2:5" s="5" customFormat="1">
      <c r="B590" s="11"/>
      <c r="C590" s="11"/>
      <c r="D590" s="11"/>
      <c r="E590" s="36"/>
    </row>
    <row r="591" spans="2:5" s="5" customFormat="1">
      <c r="B591" s="11"/>
      <c r="C591" s="11"/>
      <c r="D591" s="11"/>
      <c r="E591" s="36"/>
    </row>
    <row r="592" spans="2:5" s="5" customFormat="1">
      <c r="B592" s="11"/>
      <c r="C592" s="11"/>
      <c r="D592" s="11"/>
      <c r="E592" s="36"/>
    </row>
    <row r="593" spans="2:5" s="5" customFormat="1">
      <c r="B593" s="11"/>
      <c r="C593" s="11"/>
      <c r="D593" s="11"/>
      <c r="E593" s="36"/>
    </row>
    <row r="594" spans="2:5" s="5" customFormat="1">
      <c r="B594" s="11"/>
      <c r="C594" s="11"/>
      <c r="D594" s="11"/>
      <c r="E594" s="36"/>
    </row>
    <row r="595" spans="2:5" s="5" customFormat="1">
      <c r="B595" s="11"/>
      <c r="C595" s="11"/>
      <c r="D595" s="11"/>
      <c r="E595" s="36"/>
    </row>
    <row r="596" spans="2:5" s="5" customFormat="1">
      <c r="B596" s="11"/>
      <c r="C596" s="11"/>
      <c r="D596" s="11"/>
      <c r="E596" s="36"/>
    </row>
    <row r="597" spans="2:5" s="5" customFormat="1">
      <c r="B597" s="11"/>
      <c r="C597" s="11"/>
      <c r="D597" s="11"/>
      <c r="E597" s="36"/>
    </row>
    <row r="598" spans="2:5" s="5" customFormat="1">
      <c r="B598" s="11"/>
      <c r="C598" s="11"/>
      <c r="D598" s="11"/>
      <c r="E598" s="36"/>
    </row>
    <row r="599" spans="2:5" s="5" customFormat="1">
      <c r="B599" s="11"/>
      <c r="C599" s="11"/>
      <c r="D599" s="11"/>
      <c r="E599" s="36"/>
    </row>
    <row r="600" spans="2:5" s="5" customFormat="1">
      <c r="B600" s="11"/>
      <c r="C600" s="11"/>
      <c r="D600" s="11"/>
      <c r="E600" s="36"/>
    </row>
    <row r="601" spans="2:5" s="5" customFormat="1">
      <c r="B601" s="11"/>
      <c r="C601" s="11"/>
      <c r="D601" s="11"/>
      <c r="E601" s="36"/>
    </row>
    <row r="602" spans="2:5" s="5" customFormat="1">
      <c r="B602" s="11"/>
      <c r="C602" s="11"/>
      <c r="D602" s="11"/>
      <c r="E602" s="36"/>
    </row>
    <row r="603" spans="2:5" s="5" customFormat="1">
      <c r="B603" s="11"/>
      <c r="C603" s="11"/>
      <c r="D603" s="11"/>
      <c r="E603" s="36"/>
    </row>
    <row r="604" spans="2:5" s="5" customFormat="1">
      <c r="B604" s="11"/>
      <c r="C604" s="11"/>
      <c r="D604" s="11"/>
      <c r="E604" s="36"/>
    </row>
    <row r="605" spans="2:5" s="5" customFormat="1">
      <c r="B605" s="11"/>
      <c r="C605" s="11"/>
      <c r="D605" s="11"/>
      <c r="E605" s="36"/>
    </row>
    <row r="606" spans="2:5" s="5" customFormat="1">
      <c r="B606" s="11"/>
      <c r="C606" s="11"/>
      <c r="D606" s="11"/>
      <c r="E606" s="36"/>
    </row>
    <row r="607" spans="2:5" s="5" customFormat="1">
      <c r="B607" s="11"/>
      <c r="C607" s="11"/>
      <c r="D607" s="11"/>
      <c r="E607" s="36"/>
    </row>
    <row r="608" spans="2:5" s="5" customFormat="1">
      <c r="B608" s="11"/>
      <c r="C608" s="11"/>
      <c r="D608" s="11"/>
      <c r="E608" s="36"/>
    </row>
    <row r="609" spans="2:5" s="5" customFormat="1">
      <c r="B609" s="11"/>
      <c r="C609" s="11"/>
      <c r="D609" s="11"/>
      <c r="E609" s="36"/>
    </row>
    <row r="610" spans="2:5" s="5" customFormat="1">
      <c r="B610" s="11"/>
      <c r="C610" s="11"/>
      <c r="D610" s="11"/>
      <c r="E610" s="36"/>
    </row>
    <row r="611" spans="2:5" s="5" customFormat="1">
      <c r="B611" s="11"/>
      <c r="C611" s="11"/>
      <c r="D611" s="11"/>
      <c r="E611" s="36"/>
    </row>
    <row r="612" spans="2:5" s="5" customFormat="1">
      <c r="B612" s="11"/>
      <c r="C612" s="11"/>
      <c r="D612" s="11"/>
      <c r="E612" s="36"/>
    </row>
    <row r="613" spans="2:5" s="5" customFormat="1">
      <c r="B613" s="11"/>
      <c r="C613" s="11"/>
      <c r="D613" s="11"/>
      <c r="E613" s="36"/>
    </row>
    <row r="614" spans="2:5" s="5" customFormat="1">
      <c r="B614" s="11"/>
      <c r="C614" s="11"/>
      <c r="D614" s="11"/>
      <c r="E614" s="36"/>
    </row>
    <row r="615" spans="2:5" s="5" customFormat="1">
      <c r="B615" s="11"/>
      <c r="C615" s="11"/>
      <c r="D615" s="11"/>
      <c r="E615" s="36"/>
    </row>
    <row r="616" spans="2:5" s="5" customFormat="1">
      <c r="B616" s="11"/>
      <c r="C616" s="11"/>
      <c r="D616" s="11"/>
      <c r="E616" s="36"/>
    </row>
    <row r="617" spans="2:5" s="5" customFormat="1">
      <c r="B617" s="11"/>
      <c r="C617" s="11"/>
      <c r="D617" s="11"/>
      <c r="E617" s="36"/>
    </row>
    <row r="618" spans="2:5" s="5" customFormat="1">
      <c r="B618" s="11"/>
      <c r="C618" s="11"/>
      <c r="D618" s="11"/>
      <c r="E618" s="36"/>
    </row>
    <row r="619" spans="2:5" s="5" customFormat="1">
      <c r="B619" s="11"/>
      <c r="C619" s="11"/>
      <c r="D619" s="11"/>
      <c r="E619" s="36"/>
    </row>
    <row r="620" spans="2:5" s="5" customFormat="1">
      <c r="B620" s="11"/>
      <c r="C620" s="11"/>
      <c r="D620" s="11"/>
      <c r="E620" s="36"/>
    </row>
    <row r="621" spans="2:5" s="5" customFormat="1">
      <c r="B621" s="11"/>
      <c r="C621" s="11"/>
      <c r="D621" s="11"/>
      <c r="E621" s="36"/>
    </row>
    <row r="622" spans="2:5" s="5" customFormat="1">
      <c r="B622" s="11"/>
      <c r="C622" s="11"/>
      <c r="D622" s="11"/>
      <c r="E622" s="36"/>
    </row>
    <row r="623" spans="2:5" s="5" customFormat="1">
      <c r="B623" s="11"/>
      <c r="C623" s="11"/>
      <c r="D623" s="11"/>
      <c r="E623" s="36"/>
    </row>
    <row r="624" spans="2:5" s="5" customFormat="1">
      <c r="B624" s="11"/>
      <c r="C624" s="11"/>
      <c r="D624" s="11"/>
      <c r="E624" s="36"/>
    </row>
    <row r="625" spans="2:5" s="5" customFormat="1">
      <c r="B625" s="11"/>
      <c r="C625" s="11"/>
      <c r="D625" s="11"/>
      <c r="E625" s="36"/>
    </row>
    <row r="626" spans="2:5" s="5" customFormat="1">
      <c r="B626" s="11"/>
      <c r="C626" s="11"/>
      <c r="D626" s="11"/>
      <c r="E626" s="36"/>
    </row>
    <row r="627" spans="2:5" s="5" customFormat="1">
      <c r="B627" s="11"/>
      <c r="C627" s="11"/>
      <c r="D627" s="11"/>
      <c r="E627" s="36"/>
    </row>
    <row r="628" spans="2:5" s="5" customFormat="1">
      <c r="B628" s="11"/>
      <c r="C628" s="11"/>
      <c r="D628" s="11"/>
      <c r="E628" s="36"/>
    </row>
    <row r="629" spans="2:5" s="5" customFormat="1">
      <c r="B629" s="11"/>
      <c r="C629" s="11"/>
      <c r="D629" s="11"/>
      <c r="E629" s="36"/>
    </row>
    <row r="630" spans="2:5" s="5" customFormat="1">
      <c r="B630" s="11"/>
      <c r="C630" s="11"/>
      <c r="D630" s="11"/>
      <c r="E630" s="36"/>
    </row>
    <row r="631" spans="2:5" s="5" customFormat="1">
      <c r="B631" s="11"/>
      <c r="C631" s="11"/>
      <c r="D631" s="11"/>
      <c r="E631" s="36"/>
    </row>
    <row r="632" spans="2:5" s="5" customFormat="1">
      <c r="B632" s="11"/>
      <c r="C632" s="11"/>
      <c r="D632" s="11"/>
      <c r="E632" s="36"/>
    </row>
    <row r="633" spans="2:5" s="5" customFormat="1">
      <c r="B633" s="11"/>
      <c r="C633" s="11"/>
      <c r="D633" s="11"/>
      <c r="E633" s="36"/>
    </row>
    <row r="634" spans="2:5" s="5" customFormat="1">
      <c r="B634" s="11"/>
      <c r="C634" s="11"/>
      <c r="D634" s="11"/>
      <c r="E634" s="36"/>
    </row>
    <row r="635" spans="2:5" s="5" customFormat="1">
      <c r="B635" s="11"/>
      <c r="C635" s="11"/>
      <c r="D635" s="11"/>
      <c r="E635" s="36"/>
    </row>
    <row r="636" spans="2:5" s="5" customFormat="1">
      <c r="B636" s="11"/>
      <c r="C636" s="11"/>
      <c r="D636" s="11"/>
      <c r="E636" s="36"/>
    </row>
    <row r="637" spans="2:5" s="5" customFormat="1">
      <c r="B637" s="11"/>
      <c r="C637" s="11"/>
      <c r="D637" s="11"/>
      <c r="E637" s="36"/>
    </row>
    <row r="638" spans="2:5" s="5" customFormat="1">
      <c r="B638" s="11"/>
      <c r="C638" s="11"/>
      <c r="D638" s="11"/>
      <c r="E638" s="36"/>
    </row>
    <row r="639" spans="2:5" s="5" customFormat="1">
      <c r="B639" s="11"/>
      <c r="C639" s="11"/>
      <c r="D639" s="11"/>
      <c r="E639" s="36"/>
    </row>
    <row r="640" spans="2:5" s="5" customFormat="1">
      <c r="B640" s="11"/>
      <c r="C640" s="11"/>
      <c r="D640" s="11"/>
      <c r="E640" s="36"/>
    </row>
    <row r="641" spans="2:5" s="5" customFormat="1">
      <c r="B641" s="11"/>
      <c r="C641" s="11"/>
      <c r="D641" s="11"/>
      <c r="E641" s="36"/>
    </row>
    <row r="642" spans="2:5" s="5" customFormat="1">
      <c r="B642" s="11"/>
      <c r="C642" s="11"/>
      <c r="D642" s="11"/>
      <c r="E642" s="36"/>
    </row>
    <row r="643" spans="2:5" s="5" customFormat="1">
      <c r="B643" s="11"/>
      <c r="C643" s="11"/>
      <c r="D643" s="11"/>
      <c r="E643" s="36"/>
    </row>
    <row r="644" spans="2:5" s="5" customFormat="1">
      <c r="B644" s="11"/>
      <c r="C644" s="11"/>
      <c r="D644" s="11"/>
      <c r="E644" s="36"/>
    </row>
    <row r="645" spans="2:5" s="5" customFormat="1">
      <c r="B645" s="11"/>
      <c r="C645" s="11"/>
      <c r="D645" s="11"/>
      <c r="E645" s="36"/>
    </row>
  </sheetData>
  <sortState xmlns:xlrd2="http://schemas.microsoft.com/office/spreadsheetml/2017/richdata2" ref="A24:AM49">
    <sortCondition ref="A24:A49"/>
  </sortState>
  <customSheetViews>
    <customSheetView guid="{814991DB-D86F-4AD0-9BFA-628B17D122F5}">
      <selection activeCell="C19" sqref="C19"/>
      <pageMargins left="0.7" right="0.7" top="0.75" bottom="0.75" header="0.3" footer="0.3"/>
      <pageSetup paperSize="9" orientation="portrait" r:id="rId1"/>
    </customSheetView>
  </customSheetViews>
  <phoneticPr fontId="3"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0B2F97B1868094E908DFEF84F8A5B54" ma:contentTypeVersion="13" ma:contentTypeDescription="Creare un nuovo documento." ma:contentTypeScope="" ma:versionID="9042f9fe4729caa2d7b57f47d2bc8fb5">
  <xsd:schema xmlns:xsd="http://www.w3.org/2001/XMLSchema" xmlns:xs="http://www.w3.org/2001/XMLSchema" xmlns:p="http://schemas.microsoft.com/office/2006/metadata/properties" xmlns:ns1="http://schemas.microsoft.com/sharepoint/v3" xmlns:ns3="4280a82e-780b-409b-aa64-bac9c90e0742" xmlns:ns4="71e409e0-02dc-4fc0-ae9a-a1fc6bbecc18" targetNamespace="http://schemas.microsoft.com/office/2006/metadata/properties" ma:root="true" ma:fieldsID="332d5f06978927d27f7d3f0a026e556e" ns1:_="" ns3:_="" ns4:_="">
    <xsd:import namespace="http://schemas.microsoft.com/sharepoint/v3"/>
    <xsd:import namespace="4280a82e-780b-409b-aa64-bac9c90e0742"/>
    <xsd:import namespace="71e409e0-02dc-4fc0-ae9a-a1fc6bbecc1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rietà criteri di conformità unificati" ma:hidden="true" ma:internalName="_ip_UnifiedCompliancePolicyProperties">
      <xsd:simpleType>
        <xsd:restriction base="dms:Note"/>
      </xsd:simpleType>
    </xsd:element>
    <xsd:element name="_ip_UnifiedCompliancePolicyUIAction" ma:index="20"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80a82e-780b-409b-aa64-bac9c90e0742"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e409e0-02dc-4fc0-ae9a-a1fc6bbecc1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2830F9E-8F3D-4100-A769-E2CFDA62C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80a82e-780b-409b-aa64-bac9c90e0742"/>
    <ds:schemaRef ds:uri="71e409e0-02dc-4fc0-ae9a-a1fc6bbec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EB003D-1C29-427D-B912-57D41E1B2208}">
  <ds:schemaRefs>
    <ds:schemaRef ds:uri="http://schemas.microsoft.com/sharepoint/v3/contenttype/forms"/>
  </ds:schemaRefs>
</ds:datastoreItem>
</file>

<file path=customXml/itemProps3.xml><?xml version="1.0" encoding="utf-8"?>
<ds:datastoreItem xmlns:ds="http://schemas.openxmlformats.org/officeDocument/2006/customXml" ds:itemID="{B392B7BE-41C5-4B6C-994A-4CA0A8D19166}">
  <ds:schemaRefs>
    <ds:schemaRef ds:uri="http://schemas.microsoft.com/office/infopath/2007/PartnerControls"/>
    <ds:schemaRef ds:uri="http://purl.org/dc/terms/"/>
    <ds:schemaRef ds:uri="http://schemas.microsoft.com/office/2006/documentManagement/types"/>
    <ds:schemaRef ds:uri="http://schemas.microsoft.com/sharepoint/v3"/>
    <ds:schemaRef ds:uri="http://schemas.openxmlformats.org/package/2006/metadata/core-properties"/>
    <ds:schemaRef ds:uri="http://purl.org/dc/elements/1.1/"/>
    <ds:schemaRef ds:uri="http://schemas.microsoft.com/office/2006/metadata/properties"/>
    <ds:schemaRef ds:uri="4280a82e-780b-409b-aa64-bac9c90e0742"/>
    <ds:schemaRef ds:uri="71e409e0-02dc-4fc0-ae9a-a1fc6bbecc1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CONF OPT SPORT COUPE' 58</vt:lpstr>
      <vt:lpstr>DATA OPT </vt:lpstr>
      <vt:lpstr>'CONF OPT SPORT COUPE'' 58'!Area_stampa</vt:lpstr>
      <vt:lpstr>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Nicolas Kuepfer</cp:lastModifiedBy>
  <cp:lastPrinted>2023-10-31T09:05:54Z</cp:lastPrinted>
  <dcterms:created xsi:type="dcterms:W3CDTF">2017-10-22T20:13:14Z</dcterms:created>
  <dcterms:modified xsi:type="dcterms:W3CDTF">2025-07-22T13:07:52Z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0x010100E0B2F97B1868094E908DFEF84F8A5B54</vt:lpwstr>
  </property>
</Properties>
</file>